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vodehof\Documents\Buijs\privé\HSV De Ringdijk\"/>
    </mc:Choice>
  </mc:AlternateContent>
  <bookViews>
    <workbookView xWindow="0" yWindow="0" windowWidth="20490" windowHeight="7620" tabRatio="669" firstSheet="2" activeTab="10"/>
  </bookViews>
  <sheets>
    <sheet name="1" sheetId="18" r:id="rId1"/>
    <sheet name="2" sheetId="19" r:id="rId2"/>
    <sheet name="3" sheetId="20" r:id="rId3"/>
    <sheet name="4" sheetId="21" r:id="rId4"/>
    <sheet name="5" sheetId="28" r:id="rId5"/>
    <sheet name="6" sheetId="23" r:id="rId6"/>
    <sheet name="7" sheetId="24" r:id="rId7"/>
    <sheet name="8" sheetId="25" r:id="rId8"/>
    <sheet name="9" sheetId="26" r:id="rId9"/>
    <sheet name="10" sheetId="27" r:id="rId10"/>
    <sheet name="stand a en b gemengd" sheetId="11" r:id="rId11"/>
    <sheet name="stand a en b" sheetId="14" r:id="rId12"/>
    <sheet name="Kampioenschap De Ringdijk" sheetId="29" r:id="rId13"/>
  </sheets>
  <definedNames>
    <definedName name="_xlnm._FilterDatabase" localSheetId="1" hidden="1">'2'!$C$5:$I$24</definedName>
  </definedNames>
  <calcPr calcId="162913"/>
  <customWorkbookViews>
    <customWorkbookView name="printscreen" guid="{11501294-103C-4E4A-9342-0437E533A056}" includePrintSettings="0" includeHiddenRowCol="0" maximized="1" xWindow="-8" yWindow="-8" windowWidth="1382" windowHeight="744" tabRatio="669" activeSheetId="11"/>
  </customWorkbookViews>
</workbook>
</file>

<file path=xl/calcChain.xml><?xml version="1.0" encoding="utf-8"?>
<calcChain xmlns="http://schemas.openxmlformats.org/spreadsheetml/2006/main">
  <c r="R29" i="11" l="1"/>
  <c r="I6" i="26"/>
  <c r="I9" i="26"/>
  <c r="I8" i="26"/>
  <c r="I10" i="26"/>
  <c r="I19" i="26"/>
  <c r="I13" i="26"/>
  <c r="I11" i="26"/>
  <c r="I15" i="26"/>
  <c r="I12" i="26"/>
  <c r="I16" i="26"/>
  <c r="I18" i="26"/>
  <c r="I14" i="26"/>
  <c r="I20" i="26"/>
  <c r="I21" i="26"/>
  <c r="I22" i="26"/>
  <c r="I23" i="26"/>
  <c r="I24" i="26"/>
  <c r="I7" i="26"/>
  <c r="I17" i="26"/>
  <c r="I25" i="26"/>
  <c r="I5" i="26"/>
  <c r="I20" i="25"/>
  <c r="I21" i="25"/>
  <c r="I22" i="25"/>
  <c r="I23" i="25"/>
  <c r="I24" i="25"/>
  <c r="I5" i="25"/>
  <c r="I14" i="25"/>
  <c r="I25" i="25"/>
  <c r="I6" i="25"/>
  <c r="I17" i="25"/>
  <c r="I7" i="25"/>
  <c r="I9" i="25"/>
  <c r="I8" i="25"/>
  <c r="I10" i="25"/>
  <c r="I12" i="25"/>
  <c r="I18" i="25"/>
  <c r="I15" i="25"/>
  <c r="I19" i="25"/>
  <c r="I16" i="25"/>
  <c r="I13" i="25"/>
  <c r="I11" i="25"/>
  <c r="S30" i="14" l="1"/>
  <c r="P30" i="14"/>
  <c r="R24" i="11"/>
  <c r="P24" i="11"/>
  <c r="I12" i="24"/>
  <c r="I13" i="24"/>
  <c r="I9" i="24"/>
  <c r="I5" i="24"/>
  <c r="I14" i="24"/>
  <c r="I8" i="24"/>
  <c r="I6" i="24"/>
  <c r="I10" i="24"/>
  <c r="I7" i="24"/>
  <c r="I15" i="24"/>
  <c r="I16" i="24"/>
  <c r="I17" i="24"/>
  <c r="I18" i="24"/>
  <c r="I19" i="24"/>
  <c r="I20" i="24"/>
  <c r="I21" i="24"/>
  <c r="I22" i="24"/>
  <c r="I23" i="24"/>
  <c r="I24" i="24"/>
  <c r="I25" i="24"/>
  <c r="I11" i="24"/>
  <c r="G29" i="11"/>
  <c r="H29" i="11"/>
  <c r="I29" i="11"/>
  <c r="J29" i="11"/>
  <c r="K29" i="11"/>
  <c r="L29" i="11"/>
  <c r="M29" i="11"/>
  <c r="N29" i="11"/>
  <c r="O29" i="11"/>
  <c r="F29" i="11"/>
  <c r="I7" i="23"/>
  <c r="I9" i="23"/>
  <c r="I8" i="23"/>
  <c r="I6" i="23"/>
  <c r="I17" i="23"/>
  <c r="I14" i="23"/>
  <c r="I10" i="23"/>
  <c r="I15" i="23"/>
  <c r="I20" i="23"/>
  <c r="I11" i="23"/>
  <c r="I19" i="23"/>
  <c r="I18" i="23"/>
  <c r="I23" i="23"/>
  <c r="I24" i="23"/>
  <c r="I25" i="23"/>
  <c r="I26" i="23"/>
  <c r="I12" i="23"/>
  <c r="I5" i="23"/>
  <c r="I22" i="23"/>
  <c r="I21" i="23"/>
  <c r="I16" i="23"/>
  <c r="I13" i="23"/>
  <c r="L51" i="29"/>
  <c r="L50" i="29"/>
  <c r="H34" i="29" l="1"/>
  <c r="I34" i="29"/>
  <c r="J34" i="29"/>
  <c r="K34" i="29"/>
  <c r="G34" i="29"/>
  <c r="L46" i="29"/>
  <c r="L45" i="29"/>
  <c r="L44" i="29"/>
  <c r="L54" i="29"/>
  <c r="L53" i="29"/>
  <c r="L52" i="29"/>
  <c r="L49" i="29"/>
  <c r="L48" i="29"/>
  <c r="L42" i="29"/>
  <c r="L43" i="29" s="1"/>
  <c r="L41" i="29"/>
  <c r="L40" i="29"/>
  <c r="L38" i="29"/>
  <c r="L37" i="29"/>
  <c r="L36" i="29"/>
  <c r="L16" i="29"/>
  <c r="L39" i="29" l="1"/>
  <c r="L55" i="29"/>
  <c r="L47" i="29"/>
  <c r="L11" i="29"/>
  <c r="L26" i="29"/>
  <c r="L9" i="29" l="1"/>
  <c r="L32" i="29"/>
  <c r="L4" i="29"/>
  <c r="L21" i="29"/>
  <c r="L30" i="29"/>
  <c r="L10" i="29"/>
  <c r="L3" i="29"/>
  <c r="L19" i="29"/>
  <c r="L14" i="29"/>
  <c r="L31" i="29"/>
  <c r="L29" i="29"/>
  <c r="L8" i="29"/>
  <c r="L22" i="29"/>
  <c r="L15" i="29"/>
  <c r="L18" i="29"/>
  <c r="L27" i="29"/>
  <c r="L7" i="29"/>
  <c r="L12" i="29"/>
  <c r="L6" i="29"/>
  <c r="L17" i="29"/>
  <c r="L25" i="29"/>
  <c r="L23" i="29"/>
  <c r="L20" i="29"/>
  <c r="L5" i="29"/>
  <c r="L13" i="29"/>
  <c r="L24" i="29"/>
  <c r="L28" i="29"/>
  <c r="M34" i="29" l="1"/>
  <c r="L34" i="29"/>
  <c r="D2" i="29"/>
  <c r="S28" i="14"/>
  <c r="P28" i="14"/>
  <c r="R22" i="11"/>
  <c r="P22" i="11"/>
  <c r="I5" i="28"/>
  <c r="I18" i="28"/>
  <c r="I9" i="28"/>
  <c r="I8" i="28"/>
  <c r="I19" i="28"/>
  <c r="I10" i="28"/>
  <c r="I20" i="28"/>
  <c r="I12" i="28"/>
  <c r="I15" i="28"/>
  <c r="I13" i="28"/>
  <c r="I11" i="28"/>
  <c r="I14" i="28"/>
  <c r="I21" i="28"/>
  <c r="I22" i="28"/>
  <c r="I23" i="28"/>
  <c r="I24" i="28"/>
  <c r="I25" i="28"/>
  <c r="I6" i="28"/>
  <c r="I16" i="28"/>
  <c r="I17" i="28"/>
  <c r="I7" i="28"/>
  <c r="F26" i="28"/>
  <c r="S23" i="14" l="1"/>
  <c r="S26" i="14"/>
  <c r="S24" i="14"/>
  <c r="S25" i="14"/>
  <c r="S31" i="14"/>
  <c r="S32" i="14"/>
  <c r="S33" i="14"/>
  <c r="S34" i="14"/>
  <c r="S29" i="14"/>
  <c r="S21" i="14"/>
  <c r="S27" i="14"/>
  <c r="P23" i="14"/>
  <c r="T23" i="14" s="1"/>
  <c r="P26" i="14"/>
  <c r="P24" i="14"/>
  <c r="T24" i="14" s="1"/>
  <c r="P25" i="14"/>
  <c r="P31" i="14"/>
  <c r="P32" i="14"/>
  <c r="P33" i="14"/>
  <c r="P34" i="14"/>
  <c r="P29" i="14"/>
  <c r="P21" i="14"/>
  <c r="T21" i="14" s="1"/>
  <c r="P27" i="14"/>
  <c r="S22" i="14"/>
  <c r="P22" i="14"/>
  <c r="T22" i="14" s="1"/>
  <c r="S15" i="14"/>
  <c r="S17" i="14"/>
  <c r="S13" i="14"/>
  <c r="S12" i="14"/>
  <c r="S18" i="14"/>
  <c r="S14" i="14"/>
  <c r="S16" i="14"/>
  <c r="S11" i="14"/>
  <c r="P15" i="14"/>
  <c r="P17" i="14"/>
  <c r="P13" i="14"/>
  <c r="T13" i="14" s="1"/>
  <c r="P12" i="14"/>
  <c r="T12" i="14" s="1"/>
  <c r="P18" i="14"/>
  <c r="P14" i="14"/>
  <c r="T14" i="14" s="1"/>
  <c r="P16" i="14"/>
  <c r="P11" i="14"/>
  <c r="T11" i="14" s="1"/>
  <c r="F35" i="14"/>
  <c r="H35" i="14"/>
  <c r="I35" i="14"/>
  <c r="J35" i="14"/>
  <c r="K35" i="14"/>
  <c r="L35" i="14"/>
  <c r="M35" i="14"/>
  <c r="N35" i="14"/>
  <c r="O35" i="14"/>
  <c r="G35" i="14"/>
  <c r="I5" i="21"/>
  <c r="I14" i="21"/>
  <c r="I9" i="21"/>
  <c r="I7" i="21"/>
  <c r="I15" i="21"/>
  <c r="I10" i="21"/>
  <c r="I8" i="21"/>
  <c r="I16" i="21"/>
  <c r="I13" i="21"/>
  <c r="I17" i="21"/>
  <c r="I12" i="21"/>
  <c r="I11" i="21"/>
  <c r="I18" i="21"/>
  <c r="I19" i="21"/>
  <c r="I20" i="21"/>
  <c r="I21" i="21"/>
  <c r="I22" i="21"/>
  <c r="I23" i="21"/>
  <c r="I24" i="21"/>
  <c r="I6" i="21"/>
  <c r="R15" i="11" l="1"/>
  <c r="R19" i="11"/>
  <c r="R10" i="11"/>
  <c r="R9" i="11"/>
  <c r="R21" i="11"/>
  <c r="R11" i="11"/>
  <c r="R16" i="11"/>
  <c r="R13" i="11"/>
  <c r="R12" i="11"/>
  <c r="R18" i="11"/>
  <c r="R14" i="11"/>
  <c r="R17" i="11"/>
  <c r="R25" i="11"/>
  <c r="R26" i="11"/>
  <c r="R27" i="11"/>
  <c r="R28" i="11"/>
  <c r="R23" i="11"/>
  <c r="R7" i="11"/>
  <c r="R20" i="11"/>
  <c r="P15" i="11"/>
  <c r="P19" i="11"/>
  <c r="P10" i="11"/>
  <c r="S10" i="11" s="1"/>
  <c r="P9" i="11"/>
  <c r="S9" i="11" s="1"/>
  <c r="P21" i="11"/>
  <c r="P11" i="11"/>
  <c r="S11" i="11" s="1"/>
  <c r="P16" i="11"/>
  <c r="P13" i="11"/>
  <c r="S13" i="11" s="1"/>
  <c r="P12" i="11"/>
  <c r="S12" i="11" s="1"/>
  <c r="P18" i="11"/>
  <c r="P14" i="11"/>
  <c r="S14" i="11" s="1"/>
  <c r="P17" i="11"/>
  <c r="P25" i="11"/>
  <c r="P26" i="11"/>
  <c r="P27" i="11"/>
  <c r="P28" i="11"/>
  <c r="P23" i="11"/>
  <c r="P7" i="11"/>
  <c r="S7" i="11" s="1"/>
  <c r="P20" i="11"/>
  <c r="R8" i="11"/>
  <c r="P8" i="11"/>
  <c r="S8" i="11" s="1"/>
  <c r="R35" i="14" l="1"/>
</calcChain>
</file>

<file path=xl/sharedStrings.xml><?xml version="1.0" encoding="utf-8"?>
<sst xmlns="http://schemas.openxmlformats.org/spreadsheetml/2006/main" count="1035" uniqueCount="130">
  <si>
    <t>#</t>
  </si>
  <si>
    <t>Naam</t>
  </si>
  <si>
    <t>Voornaam</t>
  </si>
  <si>
    <t>cat.</t>
  </si>
  <si>
    <t>1e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</si>
  <si>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</si>
  <si>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</si>
  <si>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</si>
  <si>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</si>
  <si>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</si>
  <si>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</si>
  <si>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</si>
  <si>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</si>
  <si>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</si>
  <si>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totaal</t>
  </si>
  <si>
    <t>+/-</t>
  </si>
  <si>
    <t>na 3 aftrek</t>
  </si>
  <si>
    <t>Buijs</t>
  </si>
  <si>
    <t>Jeroen</t>
  </si>
  <si>
    <t>A</t>
  </si>
  <si>
    <t>Roos</t>
  </si>
  <si>
    <t>Henk</t>
  </si>
  <si>
    <t>Beerepoot</t>
  </si>
  <si>
    <t>Paul</t>
  </si>
  <si>
    <t>Fred</t>
  </si>
  <si>
    <t>B</t>
  </si>
  <si>
    <t>Cor</t>
  </si>
  <si>
    <t>Meijer</t>
  </si>
  <si>
    <t>Jan</t>
  </si>
  <si>
    <t>Roet</t>
  </si>
  <si>
    <t>Ton</t>
  </si>
  <si>
    <t>Sanders</t>
  </si>
  <si>
    <t>Arjan</t>
  </si>
  <si>
    <t>Buijsman</t>
  </si>
  <si>
    <t>Cees</t>
  </si>
  <si>
    <t>Feldman</t>
  </si>
  <si>
    <t>Ruud</t>
  </si>
  <si>
    <t>Carla</t>
  </si>
  <si>
    <t>Timmer</t>
  </si>
  <si>
    <t>Loek</t>
  </si>
  <si>
    <t>Dort, van</t>
  </si>
  <si>
    <t>Etten, van</t>
  </si>
  <si>
    <t>Baars</t>
  </si>
  <si>
    <t>punten</t>
  </si>
  <si>
    <t>HSV De Ringdijk - Middenbeemster</t>
  </si>
  <si>
    <t xml:space="preserve">Stand A en B </t>
  </si>
  <si>
    <t>Stand A en B gemengd</t>
  </si>
  <si>
    <t>Appelman</t>
  </si>
  <si>
    <t>Maarten</t>
  </si>
  <si>
    <t>Wedstrijd 1 HSV De Ringdijk - Middenbeemster</t>
  </si>
  <si>
    <t>Wedstrijd 2 HSV De Ringdijk - Middenbeemster</t>
  </si>
  <si>
    <t>Wedstrijd 3 HSV De Ringdijk - Middenbeemster</t>
  </si>
  <si>
    <t>Wedstrijd 4 HSV De Ringdijk - Middenbeemster</t>
  </si>
  <si>
    <t>Wedstrijd 5 HSV De Ringdijk - Middenbeemster</t>
  </si>
  <si>
    <t>Wedstrijd 6 HSV De Ringdijk - Middenbeemster</t>
  </si>
  <si>
    <t>Wedstrijd 7 HSV De Ringdijk - Middenbeemster</t>
  </si>
  <si>
    <t>Wedstrijd 8 HSV De Ringdijk - Middenbeemster</t>
  </si>
  <si>
    <t>Wedstrijd 9 HSV De Ringdijk - Middenbeemster</t>
  </si>
  <si>
    <t>Wedstrijd 10 HSV De Ringdijk - Middenbeemster</t>
  </si>
  <si>
    <t>Klaas</t>
  </si>
  <si>
    <t>Koek</t>
  </si>
  <si>
    <t>Ronald</t>
  </si>
  <si>
    <t>Franzen</t>
  </si>
  <si>
    <t>Piet</t>
  </si>
  <si>
    <t>Jäger</t>
  </si>
  <si>
    <t xml:space="preserve">aantal </t>
  </si>
  <si>
    <t>aantal</t>
  </si>
  <si>
    <t>aantal deelnemers</t>
  </si>
  <si>
    <t xml:space="preserve">gem </t>
  </si>
  <si>
    <t>gem</t>
  </si>
  <si>
    <t>Mark</t>
  </si>
  <si>
    <t>Xaver</t>
  </si>
  <si>
    <t xml:space="preserve">maat </t>
  </si>
  <si>
    <t>cm</t>
  </si>
  <si>
    <t>Jonge, de</t>
  </si>
  <si>
    <t>G</t>
  </si>
  <si>
    <t>Zomerdijk</t>
  </si>
  <si>
    <t>Patrick</t>
  </si>
  <si>
    <t>Deelnemers:</t>
  </si>
  <si>
    <t>Jager</t>
  </si>
  <si>
    <t>Wind, De</t>
  </si>
  <si>
    <t>Gerrit</t>
  </si>
  <si>
    <t>Posthumus</t>
  </si>
  <si>
    <t>Peter</t>
  </si>
  <si>
    <t>Swart</t>
  </si>
  <si>
    <t>Dirk</t>
  </si>
  <si>
    <t>Buth</t>
  </si>
  <si>
    <t>Lars</t>
  </si>
  <si>
    <t>Zonneveld</t>
  </si>
  <si>
    <t>Chris</t>
  </si>
  <si>
    <t>Kaars</t>
  </si>
  <si>
    <t>Rob</t>
  </si>
  <si>
    <t>Diekema</t>
  </si>
  <si>
    <t>Jannes</t>
  </si>
  <si>
    <t>Hogeterp</t>
  </si>
  <si>
    <t>Frans</t>
  </si>
  <si>
    <t>Groot</t>
  </si>
  <si>
    <t>Thom</t>
  </si>
  <si>
    <t>Kok</t>
  </si>
  <si>
    <t>Marcel</t>
  </si>
  <si>
    <t>H.S.V. De Ringdijk</t>
  </si>
  <si>
    <t>Edam '68</t>
  </si>
  <si>
    <t>De Sander</t>
  </si>
  <si>
    <t>VNK Medemblik</t>
  </si>
  <si>
    <t>De Eendracht</t>
  </si>
  <si>
    <t>korps</t>
  </si>
  <si>
    <t>stek 1</t>
  </si>
  <si>
    <t>stek 2</t>
  </si>
  <si>
    <t>stek 3</t>
  </si>
  <si>
    <t>stek 4</t>
  </si>
  <si>
    <t>stek 5</t>
  </si>
  <si>
    <t>Agenant</t>
  </si>
  <si>
    <t>HSV Alkmaar e.o.</t>
  </si>
  <si>
    <t>Melten</t>
  </si>
  <si>
    <t>Frank</t>
  </si>
  <si>
    <t>De Schele Posch</t>
  </si>
  <si>
    <t>Gootjes</t>
  </si>
  <si>
    <t>Reinier</t>
  </si>
  <si>
    <t>Ooteman</t>
  </si>
  <si>
    <t>Nico</t>
  </si>
  <si>
    <t>Kleef, van</t>
  </si>
  <si>
    <t>André</t>
  </si>
  <si>
    <t>Eckhardt</t>
  </si>
  <si>
    <t>Sjaak</t>
  </si>
  <si>
    <t>Pronk</t>
  </si>
  <si>
    <t>Korpsen</t>
  </si>
  <si>
    <t>Individueel</t>
  </si>
  <si>
    <t>Braak</t>
  </si>
  <si>
    <t>totaal -2</t>
  </si>
  <si>
    <t>aantal 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</si>
</sst>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0" fillId="0" borderId="0" xfId="0" applyFill="1" applyBorder="1"/>
    <xf numFmtId="0" fontId="0" fillId="0" borderId="5" xfId="0" applyBorder="1"/>
    <xf numFmtId="0" fontId="0" fillId="0" borderId="1" xfId="0" applyFill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/>
    <xf numFmtId="0" fontId="0" fillId="0" borderId="1" xfId="0" applyBorder="1" applyAlignme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 applyAlignment="1"/>
    <xf numFmtId="0" fontId="5" fillId="0" borderId="0" xfId="0" applyFont="1" applyFill="1" applyBorder="1"/>
    <xf numFmtId="0" fontId="5" fillId="0" borderId="0" xfId="0" applyFont="1" applyBorder="1"/>
    <xf numFmtId="0" fontId="0" fillId="0" borderId="2" xfId="0" applyFont="1" applyBorder="1"/>
    <xf numFmtId="0" fontId="0" fillId="0" borderId="1" xfId="0" applyFont="1" applyBorder="1"/>
    <xf numFmtId="0" fontId="0" fillId="0" borderId="3" xfId="0" applyFont="1" applyBorder="1"/>
    <xf numFmtId="0" fontId="0" fillId="0" borderId="1" xfId="0" applyFont="1" applyFill="1" applyBorder="1"/>
    <xf numFmtId="0" fontId="0" fillId="0" borderId="1" xfId="0" applyFont="1" applyBorder="1" applyAlignment="1">
      <alignment vertical="center"/>
    </xf>
    <xf numFmtId="0" fontId="0" fillId="0" borderId="2" xfId="0" applyFont="1" applyBorder="1" applyAlignment="1"/>
    <xf numFmtId="0" fontId="0" fillId="0" borderId="1" xfId="0" applyFont="1" applyBorder="1" applyAlignment="1"/>
    <xf numFmtId="0" fontId="0" fillId="0" borderId="0" xfId="0" applyFont="1" applyFill="1" applyBorder="1"/>
    <xf numFmtId="0" fontId="0" fillId="0" borderId="0" xfId="0" applyFont="1" applyBorder="1"/>
    <xf numFmtId="0" fontId="0" fillId="0" borderId="2" xfId="0" applyFont="1" applyFill="1" applyBorder="1"/>
    <xf numFmtId="0" fontId="0" fillId="0" borderId="6" xfId="0" applyBorder="1"/>
    <xf numFmtId="1" fontId="0" fillId="0" borderId="1" xfId="0" applyNumberFormat="1" applyBorder="1"/>
    <xf numFmtId="1" fontId="0" fillId="0" borderId="3" xfId="0" applyNumberFormat="1" applyBorder="1"/>
    <xf numFmtId="1" fontId="0" fillId="0" borderId="0" xfId="0" applyNumberFormat="1" applyBorder="1"/>
    <xf numFmtId="1" fontId="0" fillId="0" borderId="1" xfId="0" applyNumberFormat="1" applyFill="1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" fontId="0" fillId="0" borderId="10" xfId="0" applyNumberFormat="1" applyBorder="1"/>
    <xf numFmtId="1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4" xfId="0" applyFill="1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6" fillId="0" borderId="15" xfId="0" applyFont="1" applyFill="1" applyBorder="1"/>
    <xf numFmtId="0" fontId="6" fillId="0" borderId="19" xfId="0" applyFont="1" applyFill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6" xfId="0" applyFill="1" applyBorder="1"/>
    <xf numFmtId="1" fontId="0" fillId="0" borderId="18" xfId="0" applyNumberFormat="1" applyBorder="1"/>
    <xf numFmtId="0" fontId="0" fillId="0" borderId="28" xfId="0" applyFill="1" applyBorder="1"/>
    <xf numFmtId="1" fontId="0" fillId="0" borderId="19" xfId="0" applyNumberFormat="1" applyBorder="1"/>
    <xf numFmtId="1" fontId="0" fillId="0" borderId="2" xfId="0" applyNumberFormat="1" applyBorder="1"/>
    <xf numFmtId="0" fontId="0" fillId="0" borderId="29" xfId="0" applyBorder="1"/>
    <xf numFmtId="1" fontId="0" fillId="0" borderId="8" xfId="0" applyNumberFormat="1" applyBorder="1"/>
    <xf numFmtId="1" fontId="0" fillId="0" borderId="30" xfId="0" applyNumberFormat="1" applyBorder="1"/>
    <xf numFmtId="0" fontId="0" fillId="0" borderId="31" xfId="0" applyBorder="1"/>
    <xf numFmtId="0" fontId="6" fillId="0" borderId="19" xfId="0" applyFont="1" applyBorder="1"/>
    <xf numFmtId="0" fontId="0" fillId="0" borderId="8" xfId="0" applyFill="1" applyBorder="1"/>
    <xf numFmtId="0" fontId="0" fillId="0" borderId="10" xfId="0" applyFill="1" applyBorder="1"/>
    <xf numFmtId="0" fontId="0" fillId="0" borderId="5" xfId="0" applyBorder="1" applyAlignment="1">
      <alignment vertical="center"/>
    </xf>
    <xf numFmtId="0" fontId="0" fillId="0" borderId="32" xfId="0" applyBorder="1"/>
    <xf numFmtId="0" fontId="0" fillId="0" borderId="5" xfId="0" applyFont="1" applyBorder="1"/>
    <xf numFmtId="0" fontId="0" fillId="2" borderId="0" xfId="0" applyFill="1"/>
    <xf numFmtId="0" fontId="0" fillId="2" borderId="1" xfId="0" applyFill="1" applyBorder="1"/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82430</xdr:colOff>
      <xdr:row>3</xdr:row>
      <xdr:rowOff>0</xdr:rowOff>
    </xdr:from>
    <xdr:to>
      <xdr:col>13</xdr:col>
      <xdr:colOff>542925</xdr:colOff>
      <xdr:row>12</xdr:row>
      <xdr:rowOff>64770</xdr:rowOff>
    </xdr:to>
    <xdr:pic>
      <xdr:nvPicPr>
        <xdr:cNvPr id="2" name="Afbeelding 1" descr="beemster wapen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980" y="400050"/>
          <a:ext cx="1917820" cy="17792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82430</xdr:colOff>
      <xdr:row>3</xdr:row>
      <xdr:rowOff>0</xdr:rowOff>
    </xdr:from>
    <xdr:to>
      <xdr:col>13</xdr:col>
      <xdr:colOff>542925</xdr:colOff>
      <xdr:row>12</xdr:row>
      <xdr:rowOff>64770</xdr:rowOff>
    </xdr:to>
    <xdr:pic>
      <xdr:nvPicPr>
        <xdr:cNvPr id="2" name="Afbeelding 1" descr="beemster wapen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980" y="762000"/>
          <a:ext cx="1917820" cy="177927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209331</xdr:colOff>
      <xdr:row>6</xdr:row>
      <xdr:rowOff>40098</xdr:rowOff>
    </xdr:from>
    <xdr:to>
      <xdr:col>22</xdr:col>
      <xdr:colOff>209331</xdr:colOff>
      <xdr:row>17</xdr:row>
      <xdr:rowOff>46597</xdr:rowOff>
    </xdr:to>
    <xdr:pic>
      <xdr:nvPicPr>
        <xdr:cNvPr id="2" name="Afbeelding 1" descr="beemster wapen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93027" y="1603440"/>
          <a:ext cx="1832527" cy="205644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104775</xdr:colOff>
      <xdr:row>0</xdr:row>
      <xdr:rowOff>114300</xdr:rowOff>
    </xdr:from>
    <xdr:to>
      <xdr:col>22</xdr:col>
      <xdr:colOff>104775</xdr:colOff>
      <xdr:row>8</xdr:row>
      <xdr:rowOff>188595</xdr:rowOff>
    </xdr:to>
    <xdr:pic>
      <xdr:nvPicPr>
        <xdr:cNvPr id="2" name="Afbeelding 1" descr="beemster wapen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62725" y="114300"/>
          <a:ext cx="1828800" cy="210312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104775</xdr:colOff>
      <xdr:row>1</xdr:row>
      <xdr:rowOff>19050</xdr:rowOff>
    </xdr:from>
    <xdr:to>
      <xdr:col>16</xdr:col>
      <xdr:colOff>108502</xdr:colOff>
      <xdr:row>11</xdr:row>
      <xdr:rowOff>170495</xdr:rowOff>
    </xdr:to>
    <xdr:pic>
      <xdr:nvPicPr>
        <xdr:cNvPr id="2" name="Afbeelding 1" descr="beemster wapen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19975" y="219075"/>
          <a:ext cx="1832527" cy="20564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349130</xdr:colOff>
      <xdr:row>2</xdr:row>
      <xdr:rowOff>38100</xdr:rowOff>
    </xdr:from>
    <xdr:to>
      <xdr:col>15</xdr:col>
      <xdr:colOff>438150</xdr:colOff>
      <xdr:row>11</xdr:row>
      <xdr:rowOff>102870</xdr:rowOff>
    </xdr:to>
    <xdr:pic>
      <xdr:nvPicPr>
        <xdr:cNvPr id="2" name="Afbeelding 1" descr="beemster wapen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0755" y="609600"/>
          <a:ext cx="1917820" cy="17792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82430</xdr:colOff>
      <xdr:row>3</xdr:row>
      <xdr:rowOff>0</xdr:rowOff>
    </xdr:from>
    <xdr:to>
      <xdr:col>13</xdr:col>
      <xdr:colOff>542925</xdr:colOff>
      <xdr:row>12</xdr:row>
      <xdr:rowOff>64770</xdr:rowOff>
    </xdr:to>
    <xdr:pic>
      <xdr:nvPicPr>
        <xdr:cNvPr id="2" name="Afbeelding 1" descr="beemster wapen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980" y="762000"/>
          <a:ext cx="1917820" cy="17792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82430</xdr:colOff>
      <xdr:row>3</xdr:row>
      <xdr:rowOff>0</xdr:rowOff>
    </xdr:from>
    <xdr:to>
      <xdr:col>13</xdr:col>
      <xdr:colOff>542925</xdr:colOff>
      <xdr:row>12</xdr:row>
      <xdr:rowOff>64770</xdr:rowOff>
    </xdr:to>
    <xdr:pic>
      <xdr:nvPicPr>
        <xdr:cNvPr id="2" name="Afbeelding 1" descr="beemster wapen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980" y="762000"/>
          <a:ext cx="1917820" cy="17792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82430</xdr:colOff>
      <xdr:row>3</xdr:row>
      <xdr:rowOff>0</xdr:rowOff>
    </xdr:from>
    <xdr:to>
      <xdr:col>13</xdr:col>
      <xdr:colOff>542925</xdr:colOff>
      <xdr:row>12</xdr:row>
      <xdr:rowOff>64770</xdr:rowOff>
    </xdr:to>
    <xdr:pic>
      <xdr:nvPicPr>
        <xdr:cNvPr id="2" name="Afbeelding 1" descr="beemster wapen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980" y="762000"/>
          <a:ext cx="1917820" cy="17792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82430</xdr:colOff>
      <xdr:row>3</xdr:row>
      <xdr:rowOff>0</xdr:rowOff>
    </xdr:from>
    <xdr:to>
      <xdr:col>13</xdr:col>
      <xdr:colOff>542925</xdr:colOff>
      <xdr:row>12</xdr:row>
      <xdr:rowOff>64770</xdr:rowOff>
    </xdr:to>
    <xdr:pic>
      <xdr:nvPicPr>
        <xdr:cNvPr id="2" name="Afbeelding 1" descr="beemster wapen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980" y="762000"/>
          <a:ext cx="1917820" cy="17792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82430</xdr:colOff>
      <xdr:row>3</xdr:row>
      <xdr:rowOff>0</xdr:rowOff>
    </xdr:from>
    <xdr:to>
      <xdr:col>13</xdr:col>
      <xdr:colOff>542925</xdr:colOff>
      <xdr:row>12</xdr:row>
      <xdr:rowOff>64770</xdr:rowOff>
    </xdr:to>
    <xdr:pic>
      <xdr:nvPicPr>
        <xdr:cNvPr id="2" name="Afbeelding 1" descr="beemster wapen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980" y="762000"/>
          <a:ext cx="1917820" cy="17792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34805</xdr:colOff>
      <xdr:row>3</xdr:row>
      <xdr:rowOff>38100</xdr:rowOff>
    </xdr:from>
    <xdr:to>
      <xdr:col>13</xdr:col>
      <xdr:colOff>495300</xdr:colOff>
      <xdr:row>12</xdr:row>
      <xdr:rowOff>102870</xdr:rowOff>
    </xdr:to>
    <xdr:pic>
      <xdr:nvPicPr>
        <xdr:cNvPr id="2" name="Afbeelding 1" descr="beemster wapen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35330" y="800100"/>
          <a:ext cx="1917820" cy="17792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82430</xdr:colOff>
      <xdr:row>3</xdr:row>
      <xdr:rowOff>0</xdr:rowOff>
    </xdr:from>
    <xdr:to>
      <xdr:col>13</xdr:col>
      <xdr:colOff>542925</xdr:colOff>
      <xdr:row>12</xdr:row>
      <xdr:rowOff>64770</xdr:rowOff>
    </xdr:to>
    <xdr:pic>
      <xdr:nvPicPr>
        <xdr:cNvPr id="2" name="Afbeelding 1" descr="beemster wapen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980" y="762000"/>
          <a:ext cx="1917820" cy="1779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4"/>
  <sheetViews>
    <sheetView zoomScaleNormal="100" workbookViewId="0">
      <selection activeCell="C5" sqref="C5:I15"/>
    </sheetView>
  </sheetViews>
  <sheetFormatPr defaultRowHeight="15" x14ac:dyDescent="0.25"/>
  <cols>
    <col min="2" max="2" width="3" bestFit="1" customWidth="1"/>
    <col min="3" max="3" width="14.85546875" bestFit="1" customWidth="1"/>
    <col min="4" max="4" width="10.140625" bestFit="1" customWidth="1"/>
    <col min="5" max="5" width="3.7109375" customWidth="1"/>
    <col min="6" max="6" width="5.7109375" bestFit="1" customWidth="1"/>
    <col min="7" max="7" width="7.5703125" bestFit="1" customWidth="1"/>
    <col min="8" max="8" width="3" customWidth="1"/>
    <col min="9" max="9" width="7.42578125" bestFit="1" customWidth="1"/>
    <col min="10" max="10" width="5.85546875" bestFit="1" customWidth="1"/>
    <col min="11" max="11" width="3.5703125" bestFit="1" customWidth="1"/>
  </cols>
  <sheetData>
    <row r="2" spans="1:19" ht="30" customHeight="1" x14ac:dyDescent="0.5">
      <c r="B2" s="10" t="s">
        <v>49</v>
      </c>
    </row>
    <row r="3" spans="1:19" ht="15" customHeight="1" x14ac:dyDescent="0.5">
      <c r="B3" s="10"/>
    </row>
    <row r="4" spans="1:19" x14ac:dyDescent="0.25">
      <c r="B4" t="s">
        <v>0</v>
      </c>
      <c r="C4" t="s">
        <v>1</v>
      </c>
      <c r="D4" t="s">
        <v>2</v>
      </c>
      <c r="F4" t="s">
        <v>42</v>
      </c>
      <c r="G4" t="s">
        <v>72</v>
      </c>
      <c r="H4" t="s">
        <v>73</v>
      </c>
      <c r="I4" t="s">
        <v>43</v>
      </c>
      <c r="O4" t="s">
        <v>0</v>
      </c>
      <c r="P4" t="s">
        <v>1</v>
      </c>
      <c r="Q4" t="s">
        <v>2</v>
      </c>
      <c r="R4" t="s">
        <v>3</v>
      </c>
      <c r="S4" t="s">
        <v>42</v>
      </c>
    </row>
    <row r="5" spans="1:19" x14ac:dyDescent="0.25">
      <c r="B5" s="24">
        <v>1</v>
      </c>
      <c r="C5" s="7" t="s">
        <v>20</v>
      </c>
      <c r="D5" s="7" t="s">
        <v>21</v>
      </c>
      <c r="E5" s="25" t="s">
        <v>25</v>
      </c>
      <c r="F5" s="25">
        <v>22</v>
      </c>
      <c r="G5" s="25"/>
      <c r="H5" s="25"/>
      <c r="I5" s="26">
        <v>1</v>
      </c>
    </row>
    <row r="6" spans="1:19" x14ac:dyDescent="0.25">
      <c r="B6" s="24">
        <v>2</v>
      </c>
      <c r="C6" s="7" t="s">
        <v>62</v>
      </c>
      <c r="D6" s="7" t="s">
        <v>59</v>
      </c>
      <c r="E6" s="25" t="s">
        <v>19</v>
      </c>
      <c r="F6" s="25">
        <v>18</v>
      </c>
      <c r="G6" s="25"/>
      <c r="H6" s="25"/>
      <c r="I6" s="26">
        <v>2</v>
      </c>
    </row>
    <row r="7" spans="1:19" x14ac:dyDescent="0.25">
      <c r="B7" s="24">
        <v>3</v>
      </c>
      <c r="C7" s="2" t="s">
        <v>17</v>
      </c>
      <c r="D7" s="2" t="s">
        <v>37</v>
      </c>
      <c r="E7" s="25" t="s">
        <v>25</v>
      </c>
      <c r="F7" s="25">
        <v>16</v>
      </c>
      <c r="G7" s="28"/>
      <c r="H7" s="28"/>
      <c r="I7" s="26">
        <v>3</v>
      </c>
    </row>
    <row r="8" spans="1:19" x14ac:dyDescent="0.25">
      <c r="B8" s="24">
        <v>4</v>
      </c>
      <c r="C8" s="7" t="s">
        <v>17</v>
      </c>
      <c r="D8" s="7" t="s">
        <v>18</v>
      </c>
      <c r="E8" s="25" t="s">
        <v>19</v>
      </c>
      <c r="F8" s="25">
        <v>15</v>
      </c>
      <c r="G8" s="25"/>
      <c r="H8" s="25"/>
      <c r="I8" s="26">
        <v>4</v>
      </c>
    </row>
    <row r="9" spans="1:19" x14ac:dyDescent="0.25">
      <c r="B9" s="24">
        <v>5</v>
      </c>
      <c r="C9" s="2" t="s">
        <v>27</v>
      </c>
      <c r="D9" s="2" t="s">
        <v>28</v>
      </c>
      <c r="E9" s="25" t="s">
        <v>25</v>
      </c>
      <c r="F9" s="25">
        <v>15</v>
      </c>
      <c r="G9" s="25"/>
      <c r="H9" s="25"/>
      <c r="I9" s="26">
        <v>4</v>
      </c>
      <c r="J9" s="4"/>
      <c r="K9" s="4"/>
    </row>
    <row r="10" spans="1:19" x14ac:dyDescent="0.25">
      <c r="B10" s="24">
        <v>6</v>
      </c>
      <c r="C10" s="7" t="s">
        <v>29</v>
      </c>
      <c r="D10" s="7" t="s">
        <v>26</v>
      </c>
      <c r="E10" s="25" t="s">
        <v>19</v>
      </c>
      <c r="F10" s="25">
        <v>14</v>
      </c>
      <c r="G10" s="25"/>
      <c r="H10" s="25"/>
      <c r="I10" s="26">
        <v>6</v>
      </c>
      <c r="J10" s="4"/>
      <c r="K10" s="4"/>
    </row>
    <row r="11" spans="1:19" x14ac:dyDescent="0.25">
      <c r="B11" s="24">
        <v>7</v>
      </c>
      <c r="C11" s="7" t="s">
        <v>41</v>
      </c>
      <c r="D11" s="7" t="s">
        <v>26</v>
      </c>
      <c r="E11" s="25" t="s">
        <v>25</v>
      </c>
      <c r="F11" s="25">
        <v>12</v>
      </c>
      <c r="G11" s="25"/>
      <c r="H11" s="25"/>
      <c r="I11" s="26">
        <v>7</v>
      </c>
      <c r="J11" s="4"/>
      <c r="K11" s="4"/>
    </row>
    <row r="12" spans="1:19" x14ac:dyDescent="0.25">
      <c r="B12" s="24">
        <v>8</v>
      </c>
      <c r="C12" s="7" t="s">
        <v>33</v>
      </c>
      <c r="D12" s="7" t="s">
        <v>23</v>
      </c>
      <c r="E12" s="25" t="s">
        <v>25</v>
      </c>
      <c r="F12" s="25">
        <v>11</v>
      </c>
      <c r="G12" s="25"/>
      <c r="H12" s="25"/>
      <c r="I12" s="26">
        <v>8</v>
      </c>
      <c r="J12" s="4"/>
      <c r="K12" s="4"/>
    </row>
    <row r="13" spans="1:19" x14ac:dyDescent="0.25">
      <c r="B13" s="24">
        <v>9</v>
      </c>
      <c r="C13" s="2" t="s">
        <v>22</v>
      </c>
      <c r="D13" s="2" t="s">
        <v>23</v>
      </c>
      <c r="E13" s="25" t="s">
        <v>19</v>
      </c>
      <c r="F13" s="25">
        <v>9</v>
      </c>
      <c r="G13" s="25"/>
      <c r="H13" s="25"/>
      <c r="I13" s="26">
        <v>9</v>
      </c>
      <c r="J13" s="4"/>
      <c r="K13" s="4"/>
    </row>
    <row r="14" spans="1:19" x14ac:dyDescent="0.25">
      <c r="B14" s="24">
        <v>10</v>
      </c>
      <c r="C14" s="7" t="s">
        <v>60</v>
      </c>
      <c r="D14" s="7" t="s">
        <v>61</v>
      </c>
      <c r="E14" s="25" t="s">
        <v>19</v>
      </c>
      <c r="F14" s="25">
        <v>4</v>
      </c>
      <c r="G14" s="25"/>
      <c r="H14" s="25"/>
      <c r="I14" s="26">
        <v>10</v>
      </c>
      <c r="J14" s="4"/>
      <c r="K14" s="4"/>
    </row>
    <row r="15" spans="1:19" s="14" customFormat="1" ht="15" customHeight="1" x14ac:dyDescent="0.25">
      <c r="A15" s="11"/>
      <c r="B15" s="24">
        <v>11</v>
      </c>
      <c r="C15" s="7" t="s">
        <v>62</v>
      </c>
      <c r="D15" s="7" t="s">
        <v>63</v>
      </c>
      <c r="E15" s="25" t="s">
        <v>25</v>
      </c>
      <c r="F15" s="25">
        <v>3</v>
      </c>
      <c r="G15" s="25"/>
      <c r="H15" s="25"/>
      <c r="I15" s="26">
        <v>11</v>
      </c>
      <c r="J15" s="13"/>
      <c r="K15" s="13"/>
    </row>
    <row r="16" spans="1:19" x14ac:dyDescent="0.25">
      <c r="B16" s="24">
        <v>12</v>
      </c>
      <c r="C16" s="2" t="s">
        <v>31</v>
      </c>
      <c r="D16" s="2" t="s">
        <v>32</v>
      </c>
      <c r="E16" s="25" t="s">
        <v>19</v>
      </c>
      <c r="F16" s="25"/>
      <c r="G16" s="25"/>
      <c r="H16" s="25"/>
      <c r="I16" s="26"/>
      <c r="J16" s="4"/>
      <c r="K16" s="4"/>
    </row>
    <row r="17" spans="2:11" x14ac:dyDescent="0.25">
      <c r="B17" s="24">
        <v>13</v>
      </c>
      <c r="C17" s="7" t="s">
        <v>31</v>
      </c>
      <c r="D17" s="7" t="s">
        <v>34</v>
      </c>
      <c r="E17" s="25" t="s">
        <v>19</v>
      </c>
      <c r="F17" s="25"/>
      <c r="G17" s="25"/>
      <c r="H17" s="25"/>
      <c r="I17" s="26"/>
      <c r="J17" s="4"/>
      <c r="K17" s="4"/>
    </row>
    <row r="18" spans="2:11" ht="15" customHeight="1" x14ac:dyDescent="0.25">
      <c r="B18" s="24">
        <v>14</v>
      </c>
      <c r="C18" s="2" t="s">
        <v>29</v>
      </c>
      <c r="D18" s="2" t="s">
        <v>30</v>
      </c>
      <c r="E18" s="25" t="s">
        <v>19</v>
      </c>
      <c r="F18" s="25"/>
      <c r="G18" s="25"/>
      <c r="H18" s="25"/>
      <c r="I18" s="26"/>
      <c r="J18" s="4"/>
      <c r="K18" s="4"/>
    </row>
    <row r="19" spans="2:11" x14ac:dyDescent="0.25">
      <c r="B19" s="24">
        <v>15</v>
      </c>
      <c r="C19" s="2" t="s">
        <v>27</v>
      </c>
      <c r="D19" s="2" t="s">
        <v>70</v>
      </c>
      <c r="E19" s="25" t="s">
        <v>25</v>
      </c>
      <c r="F19" s="28"/>
      <c r="G19" s="25"/>
      <c r="H19" s="25"/>
      <c r="I19" s="26"/>
      <c r="J19" s="4"/>
      <c r="K19" s="4"/>
    </row>
    <row r="20" spans="2:11" x14ac:dyDescent="0.25">
      <c r="B20" s="24">
        <v>16</v>
      </c>
      <c r="C20" s="2" t="s">
        <v>38</v>
      </c>
      <c r="D20" s="2" t="s">
        <v>39</v>
      </c>
      <c r="E20" s="25" t="s">
        <v>25</v>
      </c>
      <c r="F20" s="25"/>
      <c r="G20" s="25"/>
      <c r="H20" s="25"/>
      <c r="I20" s="26"/>
      <c r="J20" s="4"/>
      <c r="K20" s="4"/>
    </row>
    <row r="21" spans="2:11" x14ac:dyDescent="0.25">
      <c r="B21" s="24">
        <v>17</v>
      </c>
      <c r="C21" s="2" t="s">
        <v>40</v>
      </c>
      <c r="D21" s="2" t="s">
        <v>24</v>
      </c>
      <c r="E21" s="25" t="s">
        <v>25</v>
      </c>
      <c r="F21" s="25"/>
      <c r="G21" s="25"/>
      <c r="H21" s="25"/>
      <c r="I21" s="26"/>
      <c r="J21" s="4"/>
      <c r="K21" s="4"/>
    </row>
    <row r="22" spans="2:11" x14ac:dyDescent="0.25">
      <c r="B22" s="24">
        <v>18</v>
      </c>
      <c r="C22" s="2" t="s">
        <v>47</v>
      </c>
      <c r="D22" s="2" t="s">
        <v>48</v>
      </c>
      <c r="E22" s="25" t="s">
        <v>25</v>
      </c>
      <c r="F22" s="25"/>
      <c r="G22" s="25"/>
      <c r="H22" s="25"/>
      <c r="I22" s="26"/>
    </row>
    <row r="23" spans="2:11" x14ac:dyDescent="0.25">
      <c r="B23" s="24">
        <v>19</v>
      </c>
      <c r="C23" s="2" t="s">
        <v>35</v>
      </c>
      <c r="D23" s="2" t="s">
        <v>36</v>
      </c>
      <c r="E23" s="25" t="s">
        <v>25</v>
      </c>
      <c r="F23" s="25"/>
      <c r="G23" s="25"/>
      <c r="H23" s="25"/>
      <c r="I23" s="26"/>
    </row>
    <row r="24" spans="2:11" x14ac:dyDescent="0.25">
      <c r="B24" s="24">
        <v>20</v>
      </c>
      <c r="C24" s="7" t="s">
        <v>64</v>
      </c>
      <c r="D24" s="7" t="s">
        <v>71</v>
      </c>
      <c r="E24" s="27" t="s">
        <v>25</v>
      </c>
      <c r="F24" s="2"/>
      <c r="G24" s="2"/>
      <c r="H24" s="2"/>
      <c r="I24" s="3"/>
    </row>
  </sheetData>
  <sortState ref="C5:I23">
    <sortCondition descending="1" ref="F5:F23"/>
  </sortState>
  <customSheetViews>
    <customSheetView guid="{11501294-103C-4E4A-9342-0437E533A056}">
      <selection activeCell="C5" sqref="C5:I15"/>
    </customSheetView>
  </customSheetView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3" workbookViewId="0">
      <selection activeCell="B5" sqref="B5:E25"/>
    </sheetView>
  </sheetViews>
  <sheetFormatPr defaultRowHeight="15" x14ac:dyDescent="0.25"/>
  <cols>
    <col min="2" max="2" width="3" bestFit="1" customWidth="1"/>
    <col min="3" max="3" width="10.42578125" bestFit="1" customWidth="1"/>
    <col min="4" max="4" width="10.140625" bestFit="1" customWidth="1"/>
    <col min="5" max="5" width="3.7109375" customWidth="1"/>
    <col min="6" max="6" width="5.7109375" bestFit="1" customWidth="1"/>
    <col min="7" max="7" width="7.5703125" bestFit="1" customWidth="1"/>
    <col min="8" max="8" width="3" customWidth="1"/>
    <col min="9" max="9" width="7.42578125" bestFit="1" customWidth="1"/>
    <col min="10" max="10" width="5.85546875" bestFit="1" customWidth="1"/>
    <col min="11" max="11" width="3.5703125" bestFit="1" customWidth="1"/>
  </cols>
  <sheetData>
    <row r="2" spans="2:11" ht="30" customHeight="1" x14ac:dyDescent="0.5">
      <c r="B2" s="10" t="s">
        <v>58</v>
      </c>
    </row>
    <row r="3" spans="2:11" ht="15" customHeight="1" x14ac:dyDescent="0.5">
      <c r="B3" s="10"/>
    </row>
    <row r="4" spans="2:11" x14ac:dyDescent="0.25">
      <c r="B4" t="s">
        <v>0</v>
      </c>
      <c r="C4" t="s">
        <v>1</v>
      </c>
      <c r="D4" t="s">
        <v>2</v>
      </c>
      <c r="F4" t="s">
        <v>42</v>
      </c>
      <c r="G4" t="s">
        <v>72</v>
      </c>
      <c r="H4" t="s">
        <v>73</v>
      </c>
      <c r="I4" t="s">
        <v>43</v>
      </c>
    </row>
    <row r="5" spans="2:11" x14ac:dyDescent="0.25">
      <c r="B5" s="1">
        <v>1</v>
      </c>
      <c r="C5" s="2" t="s">
        <v>31</v>
      </c>
      <c r="D5" s="2" t="s">
        <v>32</v>
      </c>
      <c r="E5" s="25" t="s">
        <v>19</v>
      </c>
      <c r="F5" s="2"/>
      <c r="G5" s="2"/>
      <c r="H5" s="2"/>
      <c r="I5" s="3"/>
    </row>
    <row r="6" spans="2:11" x14ac:dyDescent="0.25">
      <c r="B6" s="1">
        <v>2</v>
      </c>
      <c r="C6" s="7" t="s">
        <v>17</v>
      </c>
      <c r="D6" s="7" t="s">
        <v>18</v>
      </c>
      <c r="E6" s="25" t="s">
        <v>19</v>
      </c>
      <c r="F6" s="2"/>
      <c r="G6" s="2"/>
      <c r="H6" s="2"/>
      <c r="I6" s="3"/>
      <c r="J6" s="4"/>
      <c r="K6" s="4"/>
    </row>
    <row r="7" spans="2:11" x14ac:dyDescent="0.25">
      <c r="B7" s="1">
        <v>3</v>
      </c>
      <c r="C7" s="2" t="s">
        <v>22</v>
      </c>
      <c r="D7" s="2" t="s">
        <v>23</v>
      </c>
      <c r="E7" s="25" t="s">
        <v>19</v>
      </c>
      <c r="F7" s="2"/>
      <c r="G7" s="2"/>
      <c r="H7" s="2"/>
      <c r="I7" s="3"/>
      <c r="J7" s="4"/>
      <c r="K7" s="4"/>
    </row>
    <row r="8" spans="2:11" x14ac:dyDescent="0.25">
      <c r="B8" s="1">
        <v>4</v>
      </c>
      <c r="C8" s="7" t="s">
        <v>62</v>
      </c>
      <c r="D8" s="7" t="s">
        <v>59</v>
      </c>
      <c r="E8" s="25" t="s">
        <v>19</v>
      </c>
      <c r="F8" s="2"/>
      <c r="G8" s="2"/>
      <c r="H8" s="2"/>
      <c r="I8" s="3"/>
    </row>
    <row r="9" spans="2:11" x14ac:dyDescent="0.25">
      <c r="B9" s="1">
        <v>5</v>
      </c>
      <c r="C9" s="7" t="s">
        <v>31</v>
      </c>
      <c r="D9" s="7" t="s">
        <v>34</v>
      </c>
      <c r="E9" s="25" t="s">
        <v>19</v>
      </c>
      <c r="F9" s="2"/>
      <c r="G9" s="2"/>
      <c r="H9" s="2"/>
      <c r="I9" s="3"/>
      <c r="J9" s="4"/>
      <c r="K9" s="4"/>
    </row>
    <row r="10" spans="2:11" x14ac:dyDescent="0.25">
      <c r="B10" s="1">
        <v>6</v>
      </c>
      <c r="C10" s="2" t="s">
        <v>29</v>
      </c>
      <c r="D10" s="2" t="s">
        <v>30</v>
      </c>
      <c r="E10" s="25" t="s">
        <v>19</v>
      </c>
      <c r="F10" s="2"/>
      <c r="G10" s="2"/>
      <c r="H10" s="2"/>
      <c r="I10" s="3"/>
      <c r="J10" s="4"/>
      <c r="K10" s="4"/>
    </row>
    <row r="11" spans="2:11" x14ac:dyDescent="0.25">
      <c r="B11" s="1">
        <v>7</v>
      </c>
      <c r="C11" s="7" t="s">
        <v>29</v>
      </c>
      <c r="D11" s="7" t="s">
        <v>26</v>
      </c>
      <c r="E11" s="25" t="s">
        <v>19</v>
      </c>
      <c r="F11" s="2"/>
      <c r="G11" s="2"/>
      <c r="H11" s="2"/>
      <c r="I11" s="3"/>
      <c r="J11" s="4"/>
      <c r="K11" s="4"/>
    </row>
    <row r="12" spans="2:11" x14ac:dyDescent="0.25">
      <c r="B12" s="1">
        <v>8</v>
      </c>
      <c r="C12" s="7" t="s">
        <v>60</v>
      </c>
      <c r="D12" s="7" t="s">
        <v>61</v>
      </c>
      <c r="E12" s="25" t="s">
        <v>19</v>
      </c>
      <c r="F12" s="7"/>
      <c r="G12" s="7"/>
      <c r="H12" s="2"/>
      <c r="I12" s="3"/>
    </row>
    <row r="13" spans="2:11" x14ac:dyDescent="0.25">
      <c r="B13" s="1">
        <v>9</v>
      </c>
      <c r="C13" s="7" t="s">
        <v>41</v>
      </c>
      <c r="D13" s="7" t="s">
        <v>26</v>
      </c>
      <c r="E13" s="25" t="s">
        <v>25</v>
      </c>
      <c r="F13" s="2"/>
      <c r="G13" s="2"/>
      <c r="H13" s="2"/>
      <c r="I13" s="3"/>
    </row>
    <row r="14" spans="2:11" x14ac:dyDescent="0.25">
      <c r="B14" s="1">
        <v>10</v>
      </c>
      <c r="C14" s="7" t="s">
        <v>33</v>
      </c>
      <c r="D14" s="7" t="s">
        <v>23</v>
      </c>
      <c r="E14" s="25" t="s">
        <v>25</v>
      </c>
      <c r="F14" s="2"/>
      <c r="G14" s="2"/>
      <c r="H14" s="2"/>
      <c r="I14" s="3"/>
      <c r="J14" s="4"/>
      <c r="K14" s="4"/>
    </row>
    <row r="15" spans="2:11" x14ac:dyDescent="0.25">
      <c r="B15" s="1">
        <v>11</v>
      </c>
      <c r="C15" s="7" t="s">
        <v>62</v>
      </c>
      <c r="D15" s="7" t="s">
        <v>63</v>
      </c>
      <c r="E15" s="25" t="s">
        <v>25</v>
      </c>
      <c r="F15" s="2"/>
      <c r="G15" s="2"/>
      <c r="H15" s="2"/>
      <c r="I15" s="3"/>
      <c r="J15" s="4"/>
      <c r="K15" s="4"/>
    </row>
    <row r="16" spans="2:11" x14ac:dyDescent="0.25">
      <c r="B16" s="1">
        <v>12</v>
      </c>
      <c r="C16" s="2" t="s">
        <v>27</v>
      </c>
      <c r="D16" s="2" t="s">
        <v>28</v>
      </c>
      <c r="E16" s="25" t="s">
        <v>25</v>
      </c>
      <c r="F16" s="2"/>
      <c r="G16" s="2"/>
      <c r="H16" s="2"/>
      <c r="I16" s="3"/>
      <c r="J16" s="4"/>
      <c r="K16" s="4"/>
    </row>
    <row r="17" spans="1:11" x14ac:dyDescent="0.25">
      <c r="B17" s="1">
        <v>13</v>
      </c>
      <c r="C17" s="2" t="s">
        <v>17</v>
      </c>
      <c r="D17" s="2" t="s">
        <v>37</v>
      </c>
      <c r="E17" s="25" t="s">
        <v>25</v>
      </c>
      <c r="F17" s="6"/>
      <c r="G17" s="6"/>
      <c r="H17" s="6"/>
      <c r="I17" s="3"/>
    </row>
    <row r="18" spans="1:11" x14ac:dyDescent="0.25">
      <c r="B18" s="1">
        <v>14</v>
      </c>
      <c r="C18" s="2" t="s">
        <v>27</v>
      </c>
      <c r="D18" s="2" t="s">
        <v>70</v>
      </c>
      <c r="E18" s="25" t="s">
        <v>25</v>
      </c>
      <c r="F18" s="2"/>
      <c r="G18" s="2"/>
      <c r="H18" s="2"/>
      <c r="I18" s="3"/>
      <c r="J18" s="4"/>
      <c r="K18" s="4"/>
    </row>
    <row r="19" spans="1:11" s="14" customFormat="1" ht="15" customHeight="1" x14ac:dyDescent="0.25">
      <c r="A19" s="11"/>
      <c r="B19" s="17">
        <v>15</v>
      </c>
      <c r="C19" s="2" t="s">
        <v>38</v>
      </c>
      <c r="D19" s="2" t="s">
        <v>39</v>
      </c>
      <c r="E19" s="25" t="s">
        <v>25</v>
      </c>
      <c r="F19" s="2"/>
      <c r="G19" s="2"/>
      <c r="H19" s="2"/>
      <c r="I19" s="3"/>
      <c r="J19" s="13"/>
      <c r="K19" s="13"/>
    </row>
    <row r="20" spans="1:11" s="4" customFormat="1" x14ac:dyDescent="0.25">
      <c r="B20" s="1">
        <v>16</v>
      </c>
      <c r="C20" s="2" t="s">
        <v>40</v>
      </c>
      <c r="D20" s="2" t="s">
        <v>24</v>
      </c>
      <c r="E20" s="25" t="s">
        <v>25</v>
      </c>
      <c r="F20" s="6"/>
      <c r="G20" s="6"/>
      <c r="H20" s="6"/>
      <c r="I20" s="3"/>
    </row>
    <row r="21" spans="1:11" x14ac:dyDescent="0.25">
      <c r="B21" s="1">
        <v>17</v>
      </c>
      <c r="C21" s="2" t="s">
        <v>47</v>
      </c>
      <c r="D21" s="2" t="s">
        <v>48</v>
      </c>
      <c r="E21" s="25" t="s">
        <v>25</v>
      </c>
      <c r="F21" s="7"/>
      <c r="G21" s="7"/>
      <c r="H21" s="2"/>
      <c r="I21" s="3"/>
      <c r="J21" s="4"/>
      <c r="K21" s="4"/>
    </row>
    <row r="22" spans="1:11" x14ac:dyDescent="0.25">
      <c r="B22" s="1">
        <v>18</v>
      </c>
      <c r="C22" s="2" t="s">
        <v>35</v>
      </c>
      <c r="D22" s="2" t="s">
        <v>36</v>
      </c>
      <c r="E22" s="25" t="s">
        <v>25</v>
      </c>
      <c r="F22" s="12"/>
      <c r="G22" s="12"/>
      <c r="H22" s="12"/>
      <c r="I22" s="3"/>
      <c r="J22" s="4"/>
      <c r="K22" s="4"/>
    </row>
    <row r="23" spans="1:11" x14ac:dyDescent="0.25">
      <c r="B23" s="1">
        <v>19</v>
      </c>
      <c r="C23" s="7" t="s">
        <v>20</v>
      </c>
      <c r="D23" s="7" t="s">
        <v>21</v>
      </c>
      <c r="E23" s="25" t="s">
        <v>25</v>
      </c>
      <c r="F23" s="2"/>
      <c r="G23" s="2"/>
      <c r="H23" s="2"/>
      <c r="I23" s="3"/>
      <c r="J23" s="4"/>
      <c r="K23" s="4"/>
    </row>
    <row r="24" spans="1:11" x14ac:dyDescent="0.25">
      <c r="B24" s="24">
        <v>20</v>
      </c>
      <c r="C24" s="7" t="s">
        <v>64</v>
      </c>
      <c r="D24" s="7" t="s">
        <v>71</v>
      </c>
      <c r="E24" s="27" t="s">
        <v>25</v>
      </c>
      <c r="F24" s="2"/>
      <c r="G24" s="2"/>
      <c r="H24" s="2"/>
      <c r="I24" s="3"/>
      <c r="J24" s="4"/>
      <c r="K24" s="4"/>
    </row>
    <row r="25" spans="1:11" ht="15" customHeight="1" x14ac:dyDescent="0.25">
      <c r="B25" s="33">
        <v>21</v>
      </c>
      <c r="C25" s="7" t="s">
        <v>33</v>
      </c>
      <c r="D25" s="7" t="s">
        <v>77</v>
      </c>
      <c r="E25" s="27" t="s">
        <v>25</v>
      </c>
      <c r="F25" s="4"/>
      <c r="G25" s="4"/>
      <c r="H25" s="4"/>
      <c r="I25" s="4"/>
      <c r="J25" s="4"/>
      <c r="K25" s="4"/>
    </row>
    <row r="26" spans="1:11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5">
      <c r="J27" s="4"/>
      <c r="K27" s="4"/>
    </row>
    <row r="28" spans="1:11" x14ac:dyDescent="0.25">
      <c r="J28" s="4"/>
      <c r="K28" s="4"/>
    </row>
    <row r="29" spans="1:11" x14ac:dyDescent="0.25">
      <c r="J29" s="4"/>
      <c r="K29" s="4"/>
    </row>
  </sheetData>
  <sortState ref="C5:I18">
    <sortCondition descending="1" ref="F5:F18"/>
  </sortState>
  <customSheetViews>
    <customSheetView guid="{11501294-103C-4E4A-9342-0437E533A056}" topLeftCell="A3">
      <selection activeCell="B4" sqref="B4:I4"/>
    </customSheetView>
  </customSheetViews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8"/>
  <sheetViews>
    <sheetView showGridLines="0" tabSelected="1" topLeftCell="A4" zoomScaleNormal="100" workbookViewId="0">
      <selection activeCell="Y6" sqref="Y6"/>
    </sheetView>
  </sheetViews>
  <sheetFormatPr defaultRowHeight="15" x14ac:dyDescent="0.25"/>
  <cols>
    <col min="1" max="1" width="3.28515625" bestFit="1" customWidth="1"/>
    <col min="2" max="2" width="1.85546875" customWidth="1"/>
    <col min="3" max="3" width="9.42578125" customWidth="1"/>
    <col min="4" max="4" width="9.7109375" bestFit="1" customWidth="1"/>
    <col min="5" max="5" width="3.5703125" customWidth="1"/>
    <col min="6" max="8" width="3.28515625" bestFit="1" customWidth="1"/>
    <col min="9" max="9" width="2.85546875" bestFit="1" customWidth="1"/>
    <col min="10" max="11" width="3.28515625" bestFit="1" customWidth="1"/>
    <col min="12" max="12" width="2.7109375" bestFit="1" customWidth="1"/>
    <col min="13" max="14" width="3" bestFit="1" customWidth="1"/>
    <col min="15" max="15" width="3.7109375" bestFit="1" customWidth="1"/>
    <col min="16" max="16" width="6.85546875" customWidth="1"/>
    <col min="17" max="17" width="3.5703125" hidden="1" customWidth="1"/>
    <col min="18" max="18" width="6" bestFit="1" customWidth="1"/>
  </cols>
  <sheetData>
    <row r="2" spans="1:30" ht="30.75" customHeight="1" x14ac:dyDescent="0.55000000000000004">
      <c r="C2" s="8" t="s">
        <v>46</v>
      </c>
    </row>
    <row r="4" spans="1:30" ht="33.75" x14ac:dyDescent="0.5">
      <c r="C4" s="9" t="s">
        <v>44</v>
      </c>
    </row>
    <row r="6" spans="1:30" x14ac:dyDescent="0.25">
      <c r="A6" t="s">
        <v>0</v>
      </c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  <c r="I6" t="s">
        <v>7</v>
      </c>
      <c r="J6" t="s">
        <v>8</v>
      </c>
      <c r="K6" t="s">
        <v>9</v>
      </c>
      <c r="L6" t="s">
        <v>10</v>
      </c>
      <c r="M6" t="s">
        <v>11</v>
      </c>
      <c r="N6" t="s">
        <v>12</v>
      </c>
      <c r="O6" s="78" t="s">
        <v>13</v>
      </c>
      <c r="P6" t="s">
        <v>14</v>
      </c>
      <c r="Q6" t="s">
        <v>15</v>
      </c>
      <c r="R6" t="s">
        <v>65</v>
      </c>
      <c r="S6" t="s">
        <v>128</v>
      </c>
      <c r="W6" s="4"/>
      <c r="X6" s="4"/>
      <c r="Y6" s="4"/>
      <c r="Z6" s="4"/>
      <c r="AA6" s="4"/>
      <c r="AB6" s="4"/>
      <c r="AC6" s="4"/>
      <c r="AD6" s="4"/>
    </row>
    <row r="7" spans="1:30" x14ac:dyDescent="0.25">
      <c r="A7">
        <v>1</v>
      </c>
      <c r="C7" s="7" t="s">
        <v>20</v>
      </c>
      <c r="D7" s="7" t="s">
        <v>21</v>
      </c>
      <c r="E7" s="25" t="s">
        <v>25</v>
      </c>
      <c r="F7" s="7">
        <v>1</v>
      </c>
      <c r="G7" s="7">
        <v>1</v>
      </c>
      <c r="H7" s="7">
        <v>1</v>
      </c>
      <c r="I7" s="7"/>
      <c r="J7" s="2">
        <v>2</v>
      </c>
      <c r="K7" s="2">
        <v>1</v>
      </c>
      <c r="L7" s="2"/>
      <c r="M7" s="7">
        <v>1</v>
      </c>
      <c r="N7" s="2">
        <v>3</v>
      </c>
      <c r="O7" s="79"/>
      <c r="P7" s="2">
        <f>SUM(F7:O7)</f>
        <v>10</v>
      </c>
      <c r="Q7" s="2"/>
      <c r="R7" s="2">
        <f>COUNT(F7:O7)</f>
        <v>7</v>
      </c>
      <c r="S7" s="4">
        <f>P7</f>
        <v>10</v>
      </c>
      <c r="T7" s="4"/>
      <c r="U7" s="4"/>
      <c r="V7" s="4"/>
    </row>
    <row r="8" spans="1:30" x14ac:dyDescent="0.25">
      <c r="A8">
        <v>2</v>
      </c>
      <c r="C8" s="2" t="s">
        <v>31</v>
      </c>
      <c r="D8" s="2" t="s">
        <v>32</v>
      </c>
      <c r="E8" s="25" t="s">
        <v>19</v>
      </c>
      <c r="F8" s="2"/>
      <c r="G8" s="2">
        <v>2</v>
      </c>
      <c r="H8" s="2">
        <v>3</v>
      </c>
      <c r="I8" s="2">
        <v>2</v>
      </c>
      <c r="J8" s="2">
        <v>3</v>
      </c>
      <c r="K8" s="2">
        <v>9</v>
      </c>
      <c r="L8" s="2"/>
      <c r="M8" s="2">
        <v>2</v>
      </c>
      <c r="N8" s="2">
        <v>1</v>
      </c>
      <c r="O8" s="79"/>
      <c r="P8" s="2">
        <f>SUM(F8:O8)</f>
        <v>22</v>
      </c>
      <c r="Q8" s="2"/>
      <c r="R8" s="2">
        <f>COUNT(F8:O8)</f>
        <v>7</v>
      </c>
      <c r="S8" s="4">
        <f>P8</f>
        <v>22</v>
      </c>
      <c r="T8" s="4"/>
      <c r="U8" s="4"/>
      <c r="V8" s="4"/>
    </row>
    <row r="9" spans="1:30" x14ac:dyDescent="0.25">
      <c r="A9">
        <v>3</v>
      </c>
      <c r="C9" s="7" t="s">
        <v>31</v>
      </c>
      <c r="D9" s="7" t="s">
        <v>34</v>
      </c>
      <c r="E9" s="25" t="s">
        <v>19</v>
      </c>
      <c r="F9" s="7"/>
      <c r="G9" s="7">
        <v>5</v>
      </c>
      <c r="H9" s="2">
        <v>6</v>
      </c>
      <c r="I9" s="7">
        <v>3</v>
      </c>
      <c r="J9" s="2">
        <v>4</v>
      </c>
      <c r="K9" s="2">
        <v>2</v>
      </c>
      <c r="L9" s="2">
        <v>1</v>
      </c>
      <c r="M9" s="7">
        <v>4</v>
      </c>
      <c r="N9" s="2">
        <v>5</v>
      </c>
      <c r="O9" s="79"/>
      <c r="P9" s="2">
        <f>SUM(F9:O9)</f>
        <v>30</v>
      </c>
      <c r="Q9" s="2"/>
      <c r="R9" s="2">
        <f>COUNT(F9:O9)</f>
        <v>8</v>
      </c>
      <c r="S9">
        <f>P9-LARGE(F9:O9,1)</f>
        <v>24</v>
      </c>
      <c r="T9" s="4"/>
      <c r="U9" s="5"/>
      <c r="V9" s="4"/>
    </row>
    <row r="10" spans="1:30" x14ac:dyDescent="0.25">
      <c r="A10">
        <v>4</v>
      </c>
      <c r="C10" s="7" t="s">
        <v>62</v>
      </c>
      <c r="D10" s="7" t="s">
        <v>59</v>
      </c>
      <c r="E10" s="25" t="s">
        <v>19</v>
      </c>
      <c r="F10" s="7">
        <v>2</v>
      </c>
      <c r="G10" s="2">
        <v>8</v>
      </c>
      <c r="H10" s="2">
        <v>4</v>
      </c>
      <c r="I10" s="7">
        <v>5</v>
      </c>
      <c r="J10" s="2">
        <v>5</v>
      </c>
      <c r="K10" s="2">
        <v>3</v>
      </c>
      <c r="L10" s="2">
        <v>5</v>
      </c>
      <c r="M10" s="7">
        <v>5</v>
      </c>
      <c r="N10" s="2">
        <v>4</v>
      </c>
      <c r="O10" s="79"/>
      <c r="P10" s="2">
        <f>SUM(F10:O10)</f>
        <v>41</v>
      </c>
      <c r="Q10" s="2"/>
      <c r="R10" s="2">
        <f>COUNT(F10:O10)</f>
        <v>9</v>
      </c>
      <c r="S10">
        <f>P10-LARGE(F10:O10,1)-LARGE(F10:O10,2)</f>
        <v>28</v>
      </c>
      <c r="T10" s="4"/>
      <c r="U10" s="4"/>
      <c r="V10" s="4"/>
    </row>
    <row r="11" spans="1:30" x14ac:dyDescent="0.25">
      <c r="A11">
        <v>5</v>
      </c>
      <c r="C11" s="7" t="s">
        <v>29</v>
      </c>
      <c r="D11" s="7" t="s">
        <v>26</v>
      </c>
      <c r="E11" s="25" t="s">
        <v>19</v>
      </c>
      <c r="F11" s="2">
        <v>6</v>
      </c>
      <c r="G11" s="2"/>
      <c r="H11" s="2">
        <v>10</v>
      </c>
      <c r="I11" s="2">
        <v>6</v>
      </c>
      <c r="J11" s="2">
        <v>6</v>
      </c>
      <c r="K11" s="2">
        <v>9</v>
      </c>
      <c r="L11" s="2">
        <v>4</v>
      </c>
      <c r="M11" s="2">
        <v>8</v>
      </c>
      <c r="N11" s="2">
        <v>9</v>
      </c>
      <c r="O11" s="79"/>
      <c r="P11" s="2">
        <f>SUM(F11:O11)</f>
        <v>58</v>
      </c>
      <c r="Q11" s="2"/>
      <c r="R11" s="2">
        <f>COUNT(F11:O11)</f>
        <v>8</v>
      </c>
      <c r="S11">
        <f>P11-LARGE(F11:O11,1)</f>
        <v>48</v>
      </c>
      <c r="T11" s="4"/>
      <c r="U11" s="5"/>
      <c r="V11" s="4"/>
    </row>
    <row r="12" spans="1:30" x14ac:dyDescent="0.25">
      <c r="A12">
        <v>6</v>
      </c>
      <c r="C12" s="7" t="s">
        <v>33</v>
      </c>
      <c r="D12" s="7" t="s">
        <v>23</v>
      </c>
      <c r="E12" s="25" t="s">
        <v>25</v>
      </c>
      <c r="F12" s="2">
        <v>8</v>
      </c>
      <c r="G12" s="2">
        <v>7</v>
      </c>
      <c r="H12" s="2">
        <v>7</v>
      </c>
      <c r="I12" s="2">
        <v>9</v>
      </c>
      <c r="J12" s="2">
        <v>11</v>
      </c>
      <c r="K12" s="2">
        <v>16</v>
      </c>
      <c r="L12" s="2">
        <v>3</v>
      </c>
      <c r="M12" s="2"/>
      <c r="N12" s="2">
        <v>8</v>
      </c>
      <c r="O12" s="79"/>
      <c r="P12" s="2">
        <f>SUM(F12:O12)</f>
        <v>69</v>
      </c>
      <c r="Q12" s="2"/>
      <c r="R12" s="2">
        <f>COUNT(F12:O12)</f>
        <v>8</v>
      </c>
      <c r="S12">
        <f>P12-LARGE(F12:O12,1)</f>
        <v>53</v>
      </c>
      <c r="T12" s="4"/>
      <c r="U12" s="5"/>
      <c r="V12" s="4"/>
    </row>
    <row r="13" spans="1:30" x14ac:dyDescent="0.25">
      <c r="A13">
        <v>7</v>
      </c>
      <c r="C13" s="7" t="s">
        <v>41</v>
      </c>
      <c r="D13" s="7" t="s">
        <v>26</v>
      </c>
      <c r="E13" s="25" t="s">
        <v>25</v>
      </c>
      <c r="F13" s="7">
        <v>7</v>
      </c>
      <c r="G13" s="7">
        <v>6</v>
      </c>
      <c r="H13" s="2">
        <v>8</v>
      </c>
      <c r="I13" s="7"/>
      <c r="J13" s="2">
        <v>8</v>
      </c>
      <c r="K13" s="2">
        <v>11</v>
      </c>
      <c r="L13" s="2">
        <v>6</v>
      </c>
      <c r="M13" s="7">
        <v>11</v>
      </c>
      <c r="N13" s="2">
        <v>11</v>
      </c>
      <c r="O13" s="79"/>
      <c r="P13" s="2">
        <f>SUM(F13:O13)</f>
        <v>68</v>
      </c>
      <c r="Q13" s="2"/>
      <c r="R13" s="2">
        <f>COUNT(F13:O13)</f>
        <v>8</v>
      </c>
      <c r="S13">
        <f>P13-LARGE(F13:O13,1)</f>
        <v>57</v>
      </c>
      <c r="T13" s="4"/>
      <c r="U13" s="5"/>
      <c r="V13" s="4"/>
    </row>
    <row r="14" spans="1:30" x14ac:dyDescent="0.25">
      <c r="A14">
        <v>8</v>
      </c>
      <c r="C14" s="2" t="s">
        <v>27</v>
      </c>
      <c r="D14" s="2" t="s">
        <v>28</v>
      </c>
      <c r="E14" s="25" t="s">
        <v>25</v>
      </c>
      <c r="F14" s="2">
        <v>4</v>
      </c>
      <c r="G14" s="2"/>
      <c r="H14" s="2">
        <v>5</v>
      </c>
      <c r="I14" s="2">
        <v>8</v>
      </c>
      <c r="J14" s="2">
        <v>6</v>
      </c>
      <c r="K14" s="2">
        <v>15</v>
      </c>
      <c r="L14" s="2"/>
      <c r="M14" s="2">
        <v>9</v>
      </c>
      <c r="N14" s="2">
        <v>14</v>
      </c>
      <c r="O14" s="79"/>
      <c r="P14" s="2">
        <f>SUM(F14:O14)</f>
        <v>61</v>
      </c>
      <c r="Q14" s="2"/>
      <c r="R14" s="2">
        <f>COUNT(F14:O14)</f>
        <v>7</v>
      </c>
      <c r="S14" s="4">
        <f>P14</f>
        <v>61</v>
      </c>
      <c r="T14" s="4"/>
      <c r="U14" s="4"/>
      <c r="V14" s="4"/>
    </row>
    <row r="15" spans="1:30" x14ac:dyDescent="0.25">
      <c r="A15">
        <v>9</v>
      </c>
      <c r="C15" s="7" t="s">
        <v>17</v>
      </c>
      <c r="D15" s="7" t="s">
        <v>18</v>
      </c>
      <c r="E15" s="25" t="s">
        <v>19</v>
      </c>
      <c r="F15" s="2">
        <v>4</v>
      </c>
      <c r="G15" s="2"/>
      <c r="H15" s="2">
        <v>2</v>
      </c>
      <c r="I15" s="2">
        <v>1</v>
      </c>
      <c r="J15" s="2">
        <v>1</v>
      </c>
      <c r="K15" s="2">
        <v>3</v>
      </c>
      <c r="L15" s="2"/>
      <c r="M15" s="2"/>
      <c r="N15" s="2">
        <v>2</v>
      </c>
      <c r="O15" s="79"/>
      <c r="P15" s="2">
        <f>SUM(F15:O15)</f>
        <v>13</v>
      </c>
      <c r="Q15" s="2"/>
      <c r="R15" s="2">
        <f>COUNT(F15:O15)</f>
        <v>6</v>
      </c>
      <c r="S15" s="4"/>
      <c r="T15" s="4"/>
      <c r="U15" s="4"/>
      <c r="V15" s="4"/>
    </row>
    <row r="16" spans="1:30" x14ac:dyDescent="0.25">
      <c r="A16">
        <v>10</v>
      </c>
      <c r="C16" s="7" t="s">
        <v>60</v>
      </c>
      <c r="D16" s="7" t="s">
        <v>61</v>
      </c>
      <c r="E16" s="25" t="s">
        <v>19</v>
      </c>
      <c r="F16" s="2">
        <v>10</v>
      </c>
      <c r="G16" s="2">
        <v>3</v>
      </c>
      <c r="H16" s="2"/>
      <c r="I16" s="2">
        <v>4</v>
      </c>
      <c r="J16" s="2"/>
      <c r="K16" s="2">
        <v>5</v>
      </c>
      <c r="L16" s="2">
        <v>2</v>
      </c>
      <c r="M16" s="2"/>
      <c r="N16" s="2">
        <v>7</v>
      </c>
      <c r="O16" s="79"/>
      <c r="P16" s="2">
        <f>SUM(F16:O16)</f>
        <v>31</v>
      </c>
      <c r="Q16" s="2"/>
      <c r="R16" s="2">
        <f>COUNT(F16:O16)</f>
        <v>6</v>
      </c>
      <c r="S16" s="4"/>
      <c r="T16" s="4"/>
      <c r="U16" s="5"/>
      <c r="V16" s="4"/>
    </row>
    <row r="17" spans="1:30" x14ac:dyDescent="0.25">
      <c r="A17">
        <v>11</v>
      </c>
      <c r="C17" s="2" t="s">
        <v>17</v>
      </c>
      <c r="D17" s="2" t="s">
        <v>37</v>
      </c>
      <c r="E17" s="25" t="s">
        <v>25</v>
      </c>
      <c r="F17" s="2">
        <v>3</v>
      </c>
      <c r="G17" s="2"/>
      <c r="H17" s="2"/>
      <c r="I17" s="2">
        <v>7</v>
      </c>
      <c r="J17" s="2">
        <v>10</v>
      </c>
      <c r="K17" s="2">
        <v>13</v>
      </c>
      <c r="L17" s="2"/>
      <c r="M17" s="2">
        <v>6</v>
      </c>
      <c r="N17" s="2">
        <v>10</v>
      </c>
      <c r="O17" s="79"/>
      <c r="P17" s="2">
        <f>SUM(F17:O17)</f>
        <v>49</v>
      </c>
      <c r="Q17" s="2"/>
      <c r="R17" s="2">
        <f>COUNT(F17:O17)</f>
        <v>6</v>
      </c>
      <c r="S17" s="4"/>
      <c r="T17" s="4"/>
      <c r="U17" s="4"/>
      <c r="V17" s="4"/>
    </row>
    <row r="18" spans="1:30" x14ac:dyDescent="0.25">
      <c r="A18">
        <v>12</v>
      </c>
      <c r="C18" s="7" t="s">
        <v>62</v>
      </c>
      <c r="D18" s="7" t="s">
        <v>63</v>
      </c>
      <c r="E18" s="25" t="s">
        <v>25</v>
      </c>
      <c r="F18" s="2">
        <v>11</v>
      </c>
      <c r="G18" s="2">
        <v>11</v>
      </c>
      <c r="H18" s="2"/>
      <c r="I18" s="7"/>
      <c r="J18" s="2">
        <v>9</v>
      </c>
      <c r="K18" s="2">
        <v>7</v>
      </c>
      <c r="L18" s="2"/>
      <c r="M18" s="2">
        <v>12</v>
      </c>
      <c r="N18" s="2">
        <v>12</v>
      </c>
      <c r="O18" s="79"/>
      <c r="P18" s="2">
        <f>SUM(F18:O18)</f>
        <v>62</v>
      </c>
      <c r="Q18" s="2"/>
      <c r="R18" s="2">
        <f>COUNT(F18:O18)</f>
        <v>6</v>
      </c>
      <c r="S18" s="4"/>
      <c r="T18" s="4"/>
      <c r="U18" s="5"/>
      <c r="V18" s="4"/>
    </row>
    <row r="19" spans="1:30" x14ac:dyDescent="0.25">
      <c r="A19">
        <v>13</v>
      </c>
      <c r="C19" s="2" t="s">
        <v>22</v>
      </c>
      <c r="D19" s="2" t="s">
        <v>23</v>
      </c>
      <c r="E19" s="25" t="s">
        <v>19</v>
      </c>
      <c r="F19" s="2">
        <v>9</v>
      </c>
      <c r="G19" s="2">
        <v>3</v>
      </c>
      <c r="H19" s="2"/>
      <c r="I19" s="2"/>
      <c r="J19" s="2"/>
      <c r="K19" s="2">
        <v>5</v>
      </c>
      <c r="L19" s="2"/>
      <c r="M19" s="2">
        <v>3</v>
      </c>
      <c r="N19" s="2">
        <v>5</v>
      </c>
      <c r="O19" s="79"/>
      <c r="P19" s="2">
        <f>SUM(F19:O19)</f>
        <v>25</v>
      </c>
      <c r="Q19" s="2"/>
      <c r="R19" s="2">
        <f>COUNT(F19:O19)</f>
        <v>5</v>
      </c>
      <c r="S19" s="4"/>
      <c r="T19" s="4"/>
      <c r="U19" s="4"/>
      <c r="V19" s="4"/>
    </row>
    <row r="20" spans="1:30" x14ac:dyDescent="0.25">
      <c r="A20">
        <v>14</v>
      </c>
      <c r="C20" s="2" t="s">
        <v>64</v>
      </c>
      <c r="D20" s="2" t="s">
        <v>71</v>
      </c>
      <c r="E20" s="2" t="s">
        <v>25</v>
      </c>
      <c r="F20" s="2"/>
      <c r="G20" s="2">
        <v>9</v>
      </c>
      <c r="H20" s="2"/>
      <c r="I20" s="2"/>
      <c r="J20" s="2">
        <v>12</v>
      </c>
      <c r="K20" s="2">
        <v>18</v>
      </c>
      <c r="L20" s="2"/>
      <c r="M20" s="2">
        <v>9</v>
      </c>
      <c r="N20" s="2">
        <v>13</v>
      </c>
      <c r="O20" s="79"/>
      <c r="P20" s="2">
        <f>SUM(F20:O20)</f>
        <v>61</v>
      </c>
      <c r="Q20" s="2"/>
      <c r="R20" s="2">
        <f>COUNT(F20:O20)</f>
        <v>5</v>
      </c>
      <c r="S20" s="4"/>
      <c r="T20" s="4"/>
      <c r="U20" s="13"/>
      <c r="V20" s="4"/>
    </row>
    <row r="21" spans="1:30" x14ac:dyDescent="0.25">
      <c r="A21">
        <v>15</v>
      </c>
      <c r="C21" s="2" t="s">
        <v>29</v>
      </c>
      <c r="D21" s="2" t="s">
        <v>30</v>
      </c>
      <c r="E21" s="25" t="s">
        <v>19</v>
      </c>
      <c r="F21" s="2"/>
      <c r="G21" s="2"/>
      <c r="H21" s="2">
        <v>9</v>
      </c>
      <c r="I21" s="2"/>
      <c r="J21" s="2"/>
      <c r="K21" s="2">
        <v>13</v>
      </c>
      <c r="L21" s="2"/>
      <c r="M21" s="2">
        <v>6</v>
      </c>
      <c r="N21" s="2"/>
      <c r="O21" s="79"/>
      <c r="P21" s="2">
        <f>SUM(F21:O21)</f>
        <v>28</v>
      </c>
      <c r="Q21" s="2"/>
      <c r="R21" s="2">
        <f>COUNT(F21:O21)</f>
        <v>3</v>
      </c>
      <c r="S21" s="4"/>
      <c r="T21" s="4"/>
      <c r="U21" s="4"/>
      <c r="V21" s="4"/>
      <c r="W21" s="21"/>
      <c r="X21" s="4"/>
      <c r="Y21" s="4"/>
      <c r="Z21" s="32"/>
      <c r="AA21" s="4"/>
      <c r="AB21" s="4"/>
      <c r="AC21" s="4"/>
      <c r="AD21" s="4"/>
    </row>
    <row r="22" spans="1:30" x14ac:dyDescent="0.25">
      <c r="A22">
        <v>16</v>
      </c>
      <c r="C22" s="7" t="s">
        <v>33</v>
      </c>
      <c r="D22" s="7" t="s">
        <v>77</v>
      </c>
      <c r="E22" s="27" t="s">
        <v>25</v>
      </c>
      <c r="F22" s="2"/>
      <c r="G22" s="2"/>
      <c r="H22" s="2"/>
      <c r="I22" s="2"/>
      <c r="J22" s="2">
        <v>13</v>
      </c>
      <c r="K22" s="2">
        <v>17</v>
      </c>
      <c r="L22" s="2"/>
      <c r="M22" s="2"/>
      <c r="N22" s="2"/>
      <c r="O22" s="79"/>
      <c r="P22" s="2">
        <f>SUM(F22:O22)</f>
        <v>30</v>
      </c>
      <c r="Q22" s="2"/>
      <c r="R22" s="2">
        <f>COUNT(F22:O22)</f>
        <v>2</v>
      </c>
      <c r="S22" s="4"/>
      <c r="T22" s="4"/>
      <c r="U22" s="5"/>
      <c r="V22" s="4"/>
      <c r="W22" s="4"/>
      <c r="X22" s="5"/>
      <c r="Y22" s="5"/>
      <c r="Z22" s="32"/>
      <c r="AA22" s="13"/>
      <c r="AB22" s="13"/>
      <c r="AC22" s="13"/>
      <c r="AD22" s="4"/>
    </row>
    <row r="23" spans="1:30" x14ac:dyDescent="0.25">
      <c r="A23">
        <v>17</v>
      </c>
      <c r="C23" s="2" t="s">
        <v>35</v>
      </c>
      <c r="D23" s="2" t="s">
        <v>36</v>
      </c>
      <c r="E23" s="25" t="s">
        <v>25</v>
      </c>
      <c r="F23" s="2"/>
      <c r="G23" s="2"/>
      <c r="H23" s="2"/>
      <c r="I23" s="2"/>
      <c r="J23" s="2"/>
      <c r="K23" s="2">
        <v>8</v>
      </c>
      <c r="L23" s="2"/>
      <c r="M23" s="2"/>
      <c r="N23" s="2"/>
      <c r="O23" s="79"/>
      <c r="P23" s="2">
        <f>SUM(F23:O23)</f>
        <v>8</v>
      </c>
      <c r="Q23" s="2"/>
      <c r="R23" s="2">
        <f>COUNT(F23:O23)</f>
        <v>1</v>
      </c>
      <c r="S23" s="4"/>
      <c r="T23" s="4"/>
      <c r="U23" s="5"/>
      <c r="V23" s="4"/>
      <c r="W23" s="4"/>
      <c r="X23" s="5"/>
      <c r="Y23" s="5"/>
      <c r="Z23" s="31"/>
      <c r="AA23" s="4"/>
      <c r="AB23" s="4"/>
      <c r="AC23" s="4"/>
      <c r="AD23" s="4"/>
    </row>
    <row r="24" spans="1:30" x14ac:dyDescent="0.25">
      <c r="A24">
        <v>18</v>
      </c>
      <c r="C24" s="7" t="s">
        <v>127</v>
      </c>
      <c r="D24" s="7" t="s">
        <v>85</v>
      </c>
      <c r="E24" s="27" t="s">
        <v>25</v>
      </c>
      <c r="F24" s="2"/>
      <c r="G24" s="2"/>
      <c r="H24" s="2"/>
      <c r="I24" s="2"/>
      <c r="J24" s="2"/>
      <c r="K24" s="2">
        <v>12</v>
      </c>
      <c r="L24" s="2"/>
      <c r="M24" s="2"/>
      <c r="N24" s="2"/>
      <c r="O24" s="79"/>
      <c r="P24" s="2">
        <f>SUM(F24:O24)</f>
        <v>12</v>
      </c>
      <c r="Q24" s="2"/>
      <c r="R24" s="2">
        <f>COUNT(F24:O24)</f>
        <v>1</v>
      </c>
      <c r="S24" s="4"/>
      <c r="T24" s="4"/>
      <c r="U24" s="5"/>
      <c r="V24" s="4"/>
      <c r="W24" s="4"/>
      <c r="X24" s="5"/>
      <c r="Y24" s="5"/>
      <c r="Z24" s="31"/>
      <c r="AA24" s="4"/>
      <c r="AB24" s="4"/>
      <c r="AC24" s="4"/>
      <c r="AD24" s="4"/>
    </row>
    <row r="25" spans="1:30" x14ac:dyDescent="0.25">
      <c r="A25">
        <v>19</v>
      </c>
      <c r="C25" s="2" t="s">
        <v>27</v>
      </c>
      <c r="D25" s="2" t="s">
        <v>70</v>
      </c>
      <c r="E25" s="25" t="s">
        <v>25</v>
      </c>
      <c r="F25" s="7"/>
      <c r="G25" s="7"/>
      <c r="H25" s="7"/>
      <c r="I25" s="7"/>
      <c r="J25" s="7"/>
      <c r="K25" s="7"/>
      <c r="L25" s="7"/>
      <c r="M25" s="7"/>
      <c r="N25" s="7"/>
      <c r="O25" s="79"/>
      <c r="P25" s="2">
        <f>SUM(F25:O25)</f>
        <v>0</v>
      </c>
      <c r="Q25" s="2"/>
      <c r="R25" s="2">
        <f>COUNT(F25:O25)</f>
        <v>0</v>
      </c>
      <c r="S25" s="13"/>
      <c r="T25" s="4"/>
      <c r="U25" s="5"/>
      <c r="V25" s="4"/>
      <c r="W25" s="5"/>
      <c r="X25" s="5"/>
      <c r="Y25" s="4"/>
      <c r="Z25" s="5"/>
      <c r="AA25" s="4"/>
      <c r="AB25" s="4"/>
      <c r="AC25" s="4"/>
      <c r="AD25" s="4"/>
    </row>
    <row r="26" spans="1:30" x14ac:dyDescent="0.25">
      <c r="A26">
        <v>20</v>
      </c>
      <c r="C26" s="2" t="s">
        <v>38</v>
      </c>
      <c r="D26" s="2" t="s">
        <v>39</v>
      </c>
      <c r="E26" s="25" t="s">
        <v>25</v>
      </c>
      <c r="F26" s="2"/>
      <c r="G26" s="2"/>
      <c r="H26" s="2"/>
      <c r="I26" s="2"/>
      <c r="J26" s="2"/>
      <c r="K26" s="2"/>
      <c r="L26" s="2"/>
      <c r="M26" s="2"/>
      <c r="N26" s="2"/>
      <c r="O26" s="79"/>
      <c r="P26" s="2">
        <f>SUM(F26:O26)</f>
        <v>0</v>
      </c>
      <c r="Q26" s="2"/>
      <c r="R26" s="2">
        <f>COUNT(F26:O26)</f>
        <v>0</v>
      </c>
      <c r="S26" s="4"/>
      <c r="T26" s="4"/>
      <c r="U26" s="5"/>
      <c r="V26" s="4"/>
      <c r="W26" s="5"/>
      <c r="X26" s="5"/>
      <c r="Y26" s="4"/>
      <c r="Z26" s="5"/>
      <c r="AA26" s="4"/>
      <c r="AB26" s="4"/>
      <c r="AC26" s="4"/>
    </row>
    <row r="27" spans="1:30" x14ac:dyDescent="0.25">
      <c r="A27">
        <v>21</v>
      </c>
      <c r="C27" s="2" t="s">
        <v>40</v>
      </c>
      <c r="D27" s="2" t="s">
        <v>24</v>
      </c>
      <c r="E27" s="25" t="s">
        <v>25</v>
      </c>
      <c r="F27" s="2"/>
      <c r="G27" s="2"/>
      <c r="H27" s="2"/>
      <c r="I27" s="2"/>
      <c r="J27" s="2"/>
      <c r="K27" s="2"/>
      <c r="L27" s="2"/>
      <c r="M27" s="2"/>
      <c r="N27" s="2"/>
      <c r="O27" s="79"/>
      <c r="P27" s="2">
        <f>SUM(F27:O27)</f>
        <v>0</v>
      </c>
      <c r="Q27" s="2"/>
      <c r="R27" s="2">
        <f>COUNT(F27:O27)</f>
        <v>0</v>
      </c>
      <c r="S27" s="13"/>
      <c r="T27" s="4"/>
      <c r="U27" s="5"/>
      <c r="V27" s="5"/>
      <c r="W27" s="4"/>
      <c r="X27" s="4"/>
      <c r="Y27" s="4"/>
      <c r="Z27" s="4"/>
      <c r="AA27" s="4"/>
      <c r="AC27" s="4"/>
    </row>
    <row r="28" spans="1:30" x14ac:dyDescent="0.25">
      <c r="A28">
        <v>22</v>
      </c>
      <c r="C28" s="2" t="s">
        <v>47</v>
      </c>
      <c r="D28" s="2" t="s">
        <v>48</v>
      </c>
      <c r="E28" s="25" t="s">
        <v>25</v>
      </c>
      <c r="F28" s="2"/>
      <c r="G28" s="2"/>
      <c r="H28" s="2"/>
      <c r="I28" s="2"/>
      <c r="J28" s="2"/>
      <c r="K28" s="2"/>
      <c r="L28" s="2"/>
      <c r="M28" s="2"/>
      <c r="N28" s="2"/>
      <c r="O28" s="79"/>
      <c r="P28" s="2">
        <f>SUM(F28:O28)</f>
        <v>0</v>
      </c>
      <c r="Q28" s="2"/>
      <c r="R28" s="2">
        <f>COUNT(F28:O28)</f>
        <v>0</v>
      </c>
      <c r="S28" s="13"/>
      <c r="T28" s="4"/>
      <c r="U28" s="5"/>
      <c r="V28" s="5"/>
      <c r="W28" s="4"/>
      <c r="X28" s="4"/>
      <c r="Y28" s="4"/>
      <c r="Z28" s="4"/>
      <c r="AA28" s="4"/>
      <c r="AC28" s="4"/>
    </row>
    <row r="29" spans="1:30" x14ac:dyDescent="0.25">
      <c r="C29" s="4" t="s">
        <v>67</v>
      </c>
      <c r="D29" s="4"/>
      <c r="E29" s="4"/>
      <c r="F29" s="4">
        <f>COUNT(F7:F28)</f>
        <v>11</v>
      </c>
      <c r="G29" s="4">
        <f>COUNT(G7:G28)</f>
        <v>10</v>
      </c>
      <c r="H29" s="4">
        <f>COUNT(H7:H28)</f>
        <v>10</v>
      </c>
      <c r="I29" s="4">
        <f>COUNT(I7:I28)</f>
        <v>9</v>
      </c>
      <c r="J29" s="4">
        <f>COUNT(J7:J28)</f>
        <v>13</v>
      </c>
      <c r="K29" s="4">
        <f>COUNT(K7:K28)</f>
        <v>18</v>
      </c>
      <c r="L29" s="4">
        <f>COUNT(L7:L28)</f>
        <v>6</v>
      </c>
      <c r="M29" s="4">
        <f>COUNT(M7:M28)</f>
        <v>12</v>
      </c>
      <c r="N29" s="4">
        <f>COUNT(N7:N28)</f>
        <v>14</v>
      </c>
      <c r="O29" s="4">
        <f>COUNT(O7:O28)</f>
        <v>0</v>
      </c>
      <c r="P29" s="4" t="s">
        <v>68</v>
      </c>
      <c r="Q29" s="4"/>
      <c r="R29" s="4">
        <f>AVERAGE(F29:N29)</f>
        <v>11.444444444444445</v>
      </c>
      <c r="S29" s="4"/>
      <c r="T29" s="4"/>
      <c r="U29" s="4"/>
      <c r="V29" s="4"/>
      <c r="W29" s="4"/>
      <c r="X29" s="4"/>
      <c r="Y29" s="4"/>
      <c r="Z29" s="4"/>
      <c r="AA29" s="4"/>
      <c r="AC29" s="4"/>
    </row>
    <row r="30" spans="1:30" x14ac:dyDescent="0.25">
      <c r="S30" s="13"/>
      <c r="T30" s="4"/>
      <c r="U30" s="5"/>
      <c r="V30" s="5"/>
      <c r="W30" s="4"/>
      <c r="X30" s="4"/>
      <c r="Y30" s="4"/>
      <c r="Z30" s="4"/>
      <c r="AA30" s="4"/>
    </row>
    <row r="31" spans="1:30" s="4" customForma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U31" s="5"/>
      <c r="V31" s="5"/>
    </row>
    <row r="32" spans="1:30" s="4" customForma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U32" s="5"/>
      <c r="V32" s="5"/>
      <c r="X32" s="5"/>
    </row>
    <row r="33" spans="1:27" s="4" customForma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U33" s="5"/>
      <c r="V33" s="5"/>
      <c r="X33" s="5"/>
    </row>
    <row r="34" spans="1:27" s="4" customForma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U34" s="5"/>
      <c r="V34" s="5"/>
      <c r="X34" s="5"/>
    </row>
    <row r="35" spans="1:27" s="4" customForma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U35" s="22"/>
      <c r="V35" s="22"/>
      <c r="W35" s="23"/>
      <c r="X35" s="22"/>
      <c r="Y35" s="23"/>
      <c r="Z35" s="23"/>
      <c r="AA35" s="23"/>
    </row>
    <row r="36" spans="1:27" x14ac:dyDescent="0.25">
      <c r="T36" s="4"/>
      <c r="U36" s="5"/>
      <c r="V36" s="5"/>
      <c r="W36" s="4"/>
      <c r="X36" s="5"/>
      <c r="Y36" s="4"/>
      <c r="Z36" s="4"/>
      <c r="AA36" s="4"/>
    </row>
    <row r="37" spans="1:27" x14ac:dyDescent="0.25">
      <c r="T37" s="4"/>
      <c r="U37" s="5"/>
      <c r="V37" s="5"/>
      <c r="W37" s="4"/>
      <c r="X37" s="5"/>
      <c r="Y37" s="4"/>
      <c r="Z37" s="4"/>
      <c r="AA37" s="4"/>
    </row>
    <row r="38" spans="1:27" x14ac:dyDescent="0.25">
      <c r="T38" s="4"/>
      <c r="U38" s="5"/>
      <c r="V38" s="5"/>
      <c r="W38" s="4"/>
      <c r="X38" s="5"/>
      <c r="Y38" s="4"/>
      <c r="Z38" s="4"/>
      <c r="AA38" s="4"/>
    </row>
  </sheetData>
  <sortState ref="C7:S14">
    <sortCondition ref="S7:S14"/>
    <sortCondition descending="1" ref="R7:R14"/>
    <sortCondition ref="P7:P14"/>
  </sortState>
  <customSheetViews>
    <customSheetView guid="{11501294-103C-4E4A-9342-0437E533A056}" showGridLines="0" topLeftCell="A3">
      <selection activeCell="U22" sqref="U22"/>
    </customSheetView>
  </customSheetView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F50"/>
  <sheetViews>
    <sheetView topLeftCell="A13" workbookViewId="0">
      <selection activeCell="AB24" sqref="AB24"/>
    </sheetView>
  </sheetViews>
  <sheetFormatPr defaultRowHeight="15" x14ac:dyDescent="0.25"/>
  <cols>
    <col min="1" max="1" width="3" bestFit="1" customWidth="1"/>
    <col min="2" max="2" width="2" customWidth="1"/>
    <col min="3" max="3" width="16" customWidth="1"/>
    <col min="4" max="4" width="10.140625" bestFit="1" customWidth="1"/>
    <col min="5" max="5" width="4.140625" bestFit="1" customWidth="1"/>
    <col min="6" max="8" width="3.140625" bestFit="1" customWidth="1"/>
    <col min="9" max="9" width="3.140625" customWidth="1"/>
    <col min="10" max="14" width="3.140625" bestFit="1" customWidth="1"/>
    <col min="15" max="15" width="4.140625" bestFit="1" customWidth="1"/>
    <col min="16" max="16" width="6.140625" bestFit="1" customWidth="1"/>
    <col min="17" max="17" width="3.5703125" bestFit="1" customWidth="1"/>
    <col min="18" max="18" width="10.28515625" bestFit="1" customWidth="1"/>
    <col min="24" max="24" width="4" bestFit="1" customWidth="1"/>
    <col min="25" max="25" width="11.140625" customWidth="1"/>
    <col min="26" max="26" width="3.140625" bestFit="1" customWidth="1"/>
    <col min="27" max="28" width="4" bestFit="1" customWidth="1"/>
    <col min="29" max="29" width="4.140625" bestFit="1" customWidth="1"/>
  </cols>
  <sheetData>
    <row r="4" spans="1:32" ht="36" x14ac:dyDescent="0.55000000000000004">
      <c r="C4" s="8" t="s">
        <v>45</v>
      </c>
    </row>
    <row r="7" spans="1:32" ht="33.75" x14ac:dyDescent="0.5">
      <c r="C7" s="9" t="s">
        <v>44</v>
      </c>
    </row>
    <row r="10" spans="1:32" x14ac:dyDescent="0.25">
      <c r="A10" t="s">
        <v>0</v>
      </c>
      <c r="C10" t="s">
        <v>1</v>
      </c>
      <c r="D10" t="s">
        <v>2</v>
      </c>
      <c r="E10" t="s">
        <v>3</v>
      </c>
      <c r="F10" t="s">
        <v>4</v>
      </c>
      <c r="G10" t="s">
        <v>5</v>
      </c>
      <c r="H10" t="s">
        <v>6</v>
      </c>
      <c r="I10" t="s">
        <v>7</v>
      </c>
      <c r="J10" t="s">
        <v>8</v>
      </c>
      <c r="K10" t="s">
        <v>9</v>
      </c>
      <c r="L10" t="s">
        <v>10</v>
      </c>
      <c r="M10" t="s">
        <v>11</v>
      </c>
      <c r="N10" t="s">
        <v>12</v>
      </c>
      <c r="O10" t="s">
        <v>13</v>
      </c>
      <c r="P10" t="s">
        <v>14</v>
      </c>
      <c r="Q10" t="s">
        <v>15</v>
      </c>
      <c r="R10" t="s">
        <v>16</v>
      </c>
      <c r="S10" t="s">
        <v>66</v>
      </c>
      <c r="T10" s="4" t="s">
        <v>129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>
        <v>1</v>
      </c>
      <c r="C11" s="2" t="s">
        <v>31</v>
      </c>
      <c r="D11" s="2" t="s">
        <v>32</v>
      </c>
      <c r="E11" s="2"/>
      <c r="F11" s="2"/>
      <c r="G11" s="2">
        <v>1</v>
      </c>
      <c r="H11" s="2">
        <v>2</v>
      </c>
      <c r="I11" s="2">
        <v>2</v>
      </c>
      <c r="J11" s="2">
        <v>2</v>
      </c>
      <c r="K11" s="2">
        <v>6</v>
      </c>
      <c r="L11" s="2"/>
      <c r="M11" s="2">
        <v>1</v>
      </c>
      <c r="N11" s="2">
        <v>1</v>
      </c>
      <c r="O11" s="2"/>
      <c r="P11" s="2">
        <f>SUM(F11:O11)</f>
        <v>15</v>
      </c>
      <c r="Q11" s="2"/>
      <c r="R11" s="2"/>
      <c r="S11">
        <f>COUNT(F11:O11)</f>
        <v>7</v>
      </c>
      <c r="T11" s="4">
        <f>P11</f>
        <v>15</v>
      </c>
      <c r="U11" s="5"/>
      <c r="V11" s="4"/>
      <c r="W11" s="4"/>
      <c r="X11" s="4"/>
      <c r="Y11" s="32"/>
      <c r="Z11" s="4"/>
      <c r="AA11" s="4"/>
      <c r="AB11" s="4"/>
      <c r="AC11" s="4"/>
      <c r="AD11" s="4"/>
      <c r="AE11" s="4"/>
      <c r="AF11" s="4"/>
    </row>
    <row r="12" spans="1:32" x14ac:dyDescent="0.25">
      <c r="A12">
        <v>2</v>
      </c>
      <c r="C12" s="7" t="s">
        <v>31</v>
      </c>
      <c r="D12" s="7" t="s">
        <v>34</v>
      </c>
      <c r="E12" s="2"/>
      <c r="F12" s="2"/>
      <c r="G12" s="2">
        <v>4</v>
      </c>
      <c r="H12" s="2">
        <v>4</v>
      </c>
      <c r="I12" s="2">
        <v>3</v>
      </c>
      <c r="J12" s="2">
        <v>3</v>
      </c>
      <c r="K12" s="2">
        <v>1</v>
      </c>
      <c r="L12" s="2">
        <v>1</v>
      </c>
      <c r="M12" s="2">
        <v>3</v>
      </c>
      <c r="N12" s="2">
        <v>4</v>
      </c>
      <c r="O12" s="2"/>
      <c r="P12" s="2">
        <f>SUM(F12:O12)</f>
        <v>23</v>
      </c>
      <c r="Q12" s="2"/>
      <c r="R12" s="2"/>
      <c r="S12">
        <f>COUNT(F12:O12)</f>
        <v>8</v>
      </c>
      <c r="T12" s="4">
        <f>P12-LARGE(F12:O12,1)</f>
        <v>19</v>
      </c>
      <c r="U12" s="5"/>
      <c r="V12" s="4"/>
      <c r="W12" s="5"/>
      <c r="X12" s="5"/>
      <c r="Y12" s="32"/>
      <c r="Z12" s="4"/>
      <c r="AA12" s="4"/>
      <c r="AB12" s="4"/>
      <c r="AC12" s="4"/>
      <c r="AD12" s="4"/>
      <c r="AE12" s="4"/>
      <c r="AF12" s="4"/>
    </row>
    <row r="13" spans="1:32" x14ac:dyDescent="0.25">
      <c r="A13">
        <v>3</v>
      </c>
      <c r="C13" s="7" t="s">
        <v>62</v>
      </c>
      <c r="D13" s="7" t="s">
        <v>59</v>
      </c>
      <c r="E13" s="2"/>
      <c r="F13" s="2">
        <v>1</v>
      </c>
      <c r="G13" s="2">
        <v>5</v>
      </c>
      <c r="H13" s="2">
        <v>3</v>
      </c>
      <c r="I13" s="2">
        <v>5</v>
      </c>
      <c r="J13" s="2">
        <v>4</v>
      </c>
      <c r="K13" s="2">
        <v>3</v>
      </c>
      <c r="L13" s="2">
        <v>4</v>
      </c>
      <c r="M13" s="2">
        <v>4</v>
      </c>
      <c r="N13" s="2">
        <v>3</v>
      </c>
      <c r="O13" s="2"/>
      <c r="P13" s="2">
        <f>SUM(F13:O13)</f>
        <v>32</v>
      </c>
      <c r="Q13" s="2"/>
      <c r="R13" s="2"/>
      <c r="S13">
        <f>COUNT(F13:O13)</f>
        <v>9</v>
      </c>
      <c r="T13" s="4">
        <f>P13-LARGE(F13:O13,1)-LARGE(F13:O13,2)</f>
        <v>22</v>
      </c>
      <c r="U13" s="5"/>
      <c r="V13" s="4"/>
      <c r="W13" s="5"/>
      <c r="X13" s="5"/>
      <c r="Y13" s="32"/>
      <c r="Z13" s="4"/>
      <c r="AA13" s="4"/>
      <c r="AB13" s="4"/>
      <c r="AC13" s="4"/>
      <c r="AD13" s="4"/>
      <c r="AE13" s="4"/>
      <c r="AF13" s="4"/>
    </row>
    <row r="14" spans="1:32" x14ac:dyDescent="0.25">
      <c r="A14">
        <v>4</v>
      </c>
      <c r="C14" s="7" t="s">
        <v>29</v>
      </c>
      <c r="D14" s="7" t="s">
        <v>26</v>
      </c>
      <c r="E14" s="2"/>
      <c r="F14" s="2">
        <v>3</v>
      </c>
      <c r="G14" s="2"/>
      <c r="H14" s="2">
        <v>6</v>
      </c>
      <c r="I14" s="2">
        <v>6</v>
      </c>
      <c r="J14" s="2">
        <v>5</v>
      </c>
      <c r="K14" s="2">
        <v>7</v>
      </c>
      <c r="L14" s="2">
        <v>3</v>
      </c>
      <c r="M14" s="2">
        <v>6</v>
      </c>
      <c r="N14" s="2">
        <v>7</v>
      </c>
      <c r="O14" s="2"/>
      <c r="P14" s="2">
        <f>SUM(F14:O14)</f>
        <v>43</v>
      </c>
      <c r="Q14" s="2"/>
      <c r="R14" s="2"/>
      <c r="S14">
        <f>COUNT(F14:O14)</f>
        <v>8</v>
      </c>
      <c r="T14" s="4">
        <f>P14-LARGE(F14:O14,1)</f>
        <v>36</v>
      </c>
      <c r="U14" s="5"/>
      <c r="V14" s="4"/>
      <c r="W14" s="5"/>
      <c r="X14" s="5"/>
      <c r="Y14" s="32"/>
      <c r="Z14" s="4"/>
      <c r="AA14" s="4"/>
      <c r="AB14" s="4"/>
      <c r="AC14" s="4"/>
      <c r="AD14" s="4"/>
      <c r="AE14" s="4"/>
      <c r="AF14" s="4"/>
    </row>
    <row r="15" spans="1:32" x14ac:dyDescent="0.25">
      <c r="A15">
        <v>5</v>
      </c>
      <c r="C15" s="7" t="s">
        <v>17</v>
      </c>
      <c r="D15" s="7" t="s">
        <v>18</v>
      </c>
      <c r="E15" s="2"/>
      <c r="F15" s="2">
        <v>2</v>
      </c>
      <c r="G15" s="2"/>
      <c r="H15" s="2">
        <v>1</v>
      </c>
      <c r="I15" s="2">
        <v>1</v>
      </c>
      <c r="J15" s="2">
        <v>1</v>
      </c>
      <c r="K15" s="2">
        <v>2</v>
      </c>
      <c r="L15" s="2"/>
      <c r="M15" s="2"/>
      <c r="N15" s="2">
        <v>2</v>
      </c>
      <c r="O15" s="2"/>
      <c r="P15" s="2">
        <f>SUM(F15:O15)</f>
        <v>9</v>
      </c>
      <c r="Q15" s="2"/>
      <c r="R15" s="2"/>
      <c r="S15">
        <f>COUNT(F15:O15)</f>
        <v>6</v>
      </c>
      <c r="T15" s="4"/>
      <c r="U15" s="5"/>
      <c r="V15" s="4"/>
      <c r="W15" s="4"/>
      <c r="X15" s="4"/>
      <c r="Y15" s="32"/>
      <c r="Z15" s="4"/>
      <c r="AA15" s="4"/>
      <c r="AB15" s="4"/>
      <c r="AC15" s="4"/>
      <c r="AD15" s="4"/>
      <c r="AE15" s="4"/>
      <c r="AF15" s="4"/>
    </row>
    <row r="16" spans="1:32" x14ac:dyDescent="0.25">
      <c r="A16">
        <v>6</v>
      </c>
      <c r="C16" s="7" t="s">
        <v>60</v>
      </c>
      <c r="D16" s="7" t="s">
        <v>61</v>
      </c>
      <c r="E16" s="2"/>
      <c r="F16" s="2">
        <v>5</v>
      </c>
      <c r="G16" s="2">
        <v>3</v>
      </c>
      <c r="H16" s="2"/>
      <c r="I16" s="2">
        <v>4</v>
      </c>
      <c r="J16" s="2"/>
      <c r="K16" s="2">
        <v>5</v>
      </c>
      <c r="L16" s="2">
        <v>2</v>
      </c>
      <c r="M16" s="2"/>
      <c r="N16" s="2">
        <v>6</v>
      </c>
      <c r="O16" s="2"/>
      <c r="P16" s="2">
        <f>SUM(F16:O16)</f>
        <v>25</v>
      </c>
      <c r="Q16" s="2"/>
      <c r="R16" s="2"/>
      <c r="S16">
        <f>COUNT(F16:O16)</f>
        <v>6</v>
      </c>
      <c r="T16" s="4"/>
      <c r="U16" s="5"/>
      <c r="V16" s="4"/>
      <c r="W16" s="5"/>
      <c r="X16" s="5"/>
      <c r="Y16" s="32"/>
      <c r="Z16" s="5"/>
      <c r="AA16" s="4"/>
      <c r="AB16" s="4"/>
      <c r="AC16" s="4"/>
      <c r="AD16" s="4"/>
      <c r="AE16" s="4"/>
      <c r="AF16" s="4"/>
    </row>
    <row r="17" spans="1:32" x14ac:dyDescent="0.25">
      <c r="A17">
        <v>7</v>
      </c>
      <c r="C17" s="2" t="s">
        <v>22</v>
      </c>
      <c r="D17" s="2" t="s">
        <v>23</v>
      </c>
      <c r="E17" s="2"/>
      <c r="F17" s="2">
        <v>4</v>
      </c>
      <c r="G17" s="2">
        <v>2</v>
      </c>
      <c r="H17" s="2"/>
      <c r="I17" s="2"/>
      <c r="J17" s="2"/>
      <c r="K17" s="2">
        <v>4</v>
      </c>
      <c r="L17" s="2"/>
      <c r="M17" s="2">
        <v>2</v>
      </c>
      <c r="N17" s="2">
        <v>4</v>
      </c>
      <c r="O17" s="2"/>
      <c r="P17" s="2">
        <f>SUM(F17:O17)</f>
        <v>16</v>
      </c>
      <c r="Q17" s="2"/>
      <c r="R17" s="2"/>
      <c r="S17">
        <f>COUNT(F17:O17)</f>
        <v>5</v>
      </c>
      <c r="T17" s="4"/>
      <c r="U17" s="5"/>
      <c r="V17" s="4"/>
      <c r="W17" s="5"/>
      <c r="X17" s="5"/>
      <c r="Y17" s="32"/>
      <c r="Z17" s="4"/>
      <c r="AA17" s="4"/>
      <c r="AB17" s="4"/>
      <c r="AC17" s="4"/>
      <c r="AD17" s="4"/>
      <c r="AE17" s="4"/>
      <c r="AF17" s="4"/>
    </row>
    <row r="18" spans="1:32" x14ac:dyDescent="0.25">
      <c r="A18">
        <v>8</v>
      </c>
      <c r="C18" s="2" t="s">
        <v>29</v>
      </c>
      <c r="D18" s="2" t="s">
        <v>30</v>
      </c>
      <c r="E18" s="2"/>
      <c r="F18" s="2"/>
      <c r="G18" s="2"/>
      <c r="H18" s="2">
        <v>5</v>
      </c>
      <c r="I18" s="2"/>
      <c r="J18" s="2"/>
      <c r="K18" s="2">
        <v>8</v>
      </c>
      <c r="L18" s="2"/>
      <c r="M18" s="2">
        <v>5</v>
      </c>
      <c r="N18" s="2"/>
      <c r="O18" s="2"/>
      <c r="P18" s="2">
        <f>SUM(F18:O18)</f>
        <v>18</v>
      </c>
      <c r="Q18" s="2"/>
      <c r="R18" s="2"/>
      <c r="S18">
        <f>COUNT(F18:O18)</f>
        <v>3</v>
      </c>
      <c r="T18" s="4"/>
      <c r="U18" s="4"/>
      <c r="V18" s="4"/>
      <c r="W18" s="5"/>
      <c r="X18" s="5"/>
      <c r="Y18" s="32"/>
      <c r="Z18" s="4"/>
      <c r="AA18" s="4"/>
      <c r="AB18" s="4"/>
      <c r="AC18" s="4"/>
      <c r="AD18" s="4"/>
      <c r="AE18" s="4"/>
      <c r="AF18" s="4"/>
    </row>
    <row r="19" spans="1:32" x14ac:dyDescent="0.25">
      <c r="T19" s="4"/>
      <c r="U19" s="4"/>
      <c r="V19" s="4"/>
      <c r="W19" s="5"/>
      <c r="X19" s="5"/>
      <c r="Y19" s="32"/>
      <c r="Z19" s="13"/>
      <c r="AA19" s="13"/>
      <c r="AB19" s="13"/>
      <c r="AC19" s="4"/>
      <c r="AD19" s="4"/>
      <c r="AE19" s="4"/>
      <c r="AF19" s="4"/>
    </row>
    <row r="20" spans="1:32" x14ac:dyDescent="0.25">
      <c r="A20" t="s">
        <v>0</v>
      </c>
      <c r="C20" t="s">
        <v>1</v>
      </c>
      <c r="D20" t="s">
        <v>2</v>
      </c>
      <c r="E20" t="s">
        <v>3</v>
      </c>
      <c r="F20" t="s">
        <v>4</v>
      </c>
      <c r="G20" t="s">
        <v>5</v>
      </c>
      <c r="H20" t="s">
        <v>6</v>
      </c>
      <c r="I20" t="s">
        <v>7</v>
      </c>
      <c r="J20" t="s">
        <v>8</v>
      </c>
      <c r="K20" t="s">
        <v>9</v>
      </c>
      <c r="L20" t="s">
        <v>10</v>
      </c>
      <c r="M20" t="s">
        <v>11</v>
      </c>
      <c r="N20" t="s">
        <v>12</v>
      </c>
      <c r="O20" t="s">
        <v>13</v>
      </c>
      <c r="P20" t="s">
        <v>14</v>
      </c>
      <c r="Q20" t="s">
        <v>15</v>
      </c>
      <c r="R20" t="s">
        <v>16</v>
      </c>
      <c r="S20" t="s">
        <v>66</v>
      </c>
      <c r="T20" s="4" t="s">
        <v>129</v>
      </c>
      <c r="U20" s="5"/>
      <c r="V20" s="4"/>
      <c r="W20" s="4"/>
      <c r="X20" s="4"/>
      <c r="Y20" s="32"/>
      <c r="Z20" s="4"/>
      <c r="AA20" s="4"/>
      <c r="AB20" s="4"/>
      <c r="AC20" s="4"/>
      <c r="AD20" s="4"/>
      <c r="AE20" s="4"/>
      <c r="AF20" s="4"/>
    </row>
    <row r="21" spans="1:32" x14ac:dyDescent="0.25">
      <c r="A21">
        <v>1</v>
      </c>
      <c r="C21" s="7" t="s">
        <v>20</v>
      </c>
      <c r="D21" s="7" t="s">
        <v>21</v>
      </c>
      <c r="E21" s="7"/>
      <c r="F21" s="2">
        <v>1</v>
      </c>
      <c r="G21" s="7">
        <v>1</v>
      </c>
      <c r="H21" s="2">
        <v>1</v>
      </c>
      <c r="I21" s="7"/>
      <c r="J21" s="2">
        <v>1</v>
      </c>
      <c r="K21" s="2">
        <v>1</v>
      </c>
      <c r="L21" s="2"/>
      <c r="M21" s="2">
        <v>1</v>
      </c>
      <c r="N21" s="2">
        <v>1</v>
      </c>
      <c r="O21" s="2"/>
      <c r="P21" s="2">
        <f>SUM(F21:O21)</f>
        <v>7</v>
      </c>
      <c r="Q21" s="2"/>
      <c r="R21" s="2"/>
      <c r="S21">
        <f>COUNT(F21:O21)</f>
        <v>7</v>
      </c>
      <c r="T21" s="4">
        <f>P21</f>
        <v>7</v>
      </c>
      <c r="U21" s="5"/>
      <c r="V21" s="4"/>
      <c r="W21" s="5"/>
      <c r="X21" s="5"/>
      <c r="Y21" s="32"/>
      <c r="Z21" s="4"/>
      <c r="AA21" s="4"/>
      <c r="AB21" s="4"/>
      <c r="AC21" s="4"/>
      <c r="AD21" s="4"/>
      <c r="AE21" s="4"/>
      <c r="AF21" s="4"/>
    </row>
    <row r="22" spans="1:32" x14ac:dyDescent="0.25">
      <c r="A22">
        <v>2</v>
      </c>
      <c r="C22" s="7" t="s">
        <v>41</v>
      </c>
      <c r="D22" s="7" t="s">
        <v>26</v>
      </c>
      <c r="E22" s="7"/>
      <c r="F22" s="7">
        <v>4</v>
      </c>
      <c r="G22" s="7">
        <v>2</v>
      </c>
      <c r="H22" s="7">
        <v>4</v>
      </c>
      <c r="I22" s="7"/>
      <c r="J22" s="7">
        <v>3</v>
      </c>
      <c r="K22" s="2">
        <v>4</v>
      </c>
      <c r="L22" s="2">
        <v>2</v>
      </c>
      <c r="M22" s="2">
        <v>5</v>
      </c>
      <c r="N22" s="2">
        <v>4</v>
      </c>
      <c r="O22" s="2"/>
      <c r="P22" s="2">
        <f>SUM(F22:O22)</f>
        <v>28</v>
      </c>
      <c r="Q22" s="2"/>
      <c r="R22" s="2"/>
      <c r="S22">
        <f>COUNT(F22:O22)</f>
        <v>8</v>
      </c>
      <c r="T22" s="4">
        <f>P22-LARGE(F22:O22,1)</f>
        <v>23</v>
      </c>
      <c r="U22" s="5"/>
      <c r="V22" s="4"/>
      <c r="W22" s="5"/>
      <c r="X22" s="5"/>
      <c r="Y22" s="32"/>
      <c r="Z22" s="4"/>
      <c r="AA22" s="4"/>
      <c r="AB22" s="4"/>
      <c r="AC22" s="4"/>
      <c r="AD22" s="4"/>
      <c r="AE22" s="4"/>
      <c r="AF22" s="4"/>
    </row>
    <row r="23" spans="1:32" x14ac:dyDescent="0.25">
      <c r="A23">
        <v>3</v>
      </c>
      <c r="C23" s="7" t="s">
        <v>33</v>
      </c>
      <c r="D23" s="7" t="s">
        <v>23</v>
      </c>
      <c r="E23" s="7"/>
      <c r="F23" s="7">
        <v>5</v>
      </c>
      <c r="G23" s="2">
        <v>3</v>
      </c>
      <c r="H23" s="2">
        <v>3</v>
      </c>
      <c r="I23" s="2">
        <v>3</v>
      </c>
      <c r="J23" s="2">
        <v>6</v>
      </c>
      <c r="K23" s="2">
        <v>8</v>
      </c>
      <c r="L23" s="2">
        <v>1</v>
      </c>
      <c r="M23" s="2"/>
      <c r="N23" s="2">
        <v>2</v>
      </c>
      <c r="O23" s="2"/>
      <c r="P23" s="2">
        <f>SUM(F23:O23)</f>
        <v>31</v>
      </c>
      <c r="Q23" s="2"/>
      <c r="R23" s="2"/>
      <c r="S23">
        <f>COUNT(F23:O23)</f>
        <v>8</v>
      </c>
      <c r="T23" s="4">
        <f>P23-LARGE(F23:O23,1)</f>
        <v>23</v>
      </c>
      <c r="U23" s="4"/>
      <c r="V23" s="4"/>
      <c r="W23" s="5"/>
      <c r="X23" s="5"/>
      <c r="Y23" s="31"/>
      <c r="Z23" s="4"/>
      <c r="AA23" s="4"/>
      <c r="AB23" s="4"/>
      <c r="AC23" s="4"/>
      <c r="AD23" s="4"/>
      <c r="AE23" s="4"/>
      <c r="AF23" s="4"/>
    </row>
    <row r="24" spans="1:32" x14ac:dyDescent="0.25">
      <c r="A24">
        <v>4</v>
      </c>
      <c r="C24" s="2" t="s">
        <v>27</v>
      </c>
      <c r="D24" s="2" t="s">
        <v>28</v>
      </c>
      <c r="E24" s="2"/>
      <c r="F24" s="2">
        <v>3</v>
      </c>
      <c r="G24" s="2"/>
      <c r="H24" s="2">
        <v>2</v>
      </c>
      <c r="I24" s="2">
        <v>2</v>
      </c>
      <c r="J24" s="2">
        <v>2</v>
      </c>
      <c r="K24" s="2">
        <v>7</v>
      </c>
      <c r="L24" s="2"/>
      <c r="M24" s="2">
        <v>3</v>
      </c>
      <c r="N24" s="2">
        <v>7</v>
      </c>
      <c r="O24" s="2"/>
      <c r="P24" s="2">
        <f>SUM(F24:O24)</f>
        <v>26</v>
      </c>
      <c r="Q24" s="2"/>
      <c r="R24" s="2"/>
      <c r="S24">
        <f>COUNT(F24:O24)</f>
        <v>7</v>
      </c>
      <c r="T24" s="4">
        <f>P24</f>
        <v>26</v>
      </c>
      <c r="U24" s="4"/>
      <c r="V24" s="4"/>
      <c r="W24" s="4"/>
      <c r="X24" s="4"/>
      <c r="Y24" s="32"/>
      <c r="Z24" s="5"/>
      <c r="AA24" s="4"/>
      <c r="AB24" s="4"/>
      <c r="AC24" s="4"/>
      <c r="AD24" s="4"/>
      <c r="AE24" s="4"/>
      <c r="AF24" s="4"/>
    </row>
    <row r="25" spans="1:32" x14ac:dyDescent="0.25">
      <c r="A25">
        <v>5</v>
      </c>
      <c r="C25" s="2" t="s">
        <v>17</v>
      </c>
      <c r="D25" s="2" t="s">
        <v>37</v>
      </c>
      <c r="E25" s="2"/>
      <c r="F25" s="2">
        <v>2</v>
      </c>
      <c r="G25" s="2"/>
      <c r="H25" s="2"/>
      <c r="I25" s="2">
        <v>1</v>
      </c>
      <c r="J25" s="2">
        <v>5</v>
      </c>
      <c r="K25" s="2">
        <v>6</v>
      </c>
      <c r="L25" s="2"/>
      <c r="M25" s="2">
        <v>2</v>
      </c>
      <c r="N25" s="2">
        <v>3</v>
      </c>
      <c r="O25" s="2"/>
      <c r="P25" s="2">
        <f>SUM(F25:O25)</f>
        <v>19</v>
      </c>
      <c r="Q25" s="2"/>
      <c r="R25" s="2"/>
      <c r="S25">
        <f>COUNT(F25:O25)</f>
        <v>6</v>
      </c>
      <c r="T25" s="21"/>
      <c r="U25" s="4"/>
      <c r="V25" s="4"/>
      <c r="W25" s="32"/>
      <c r="X25" s="4"/>
      <c r="Y25" s="4"/>
      <c r="Z25" s="4"/>
      <c r="AA25" s="4"/>
      <c r="AB25" s="4"/>
      <c r="AC25" s="4"/>
      <c r="AD25" s="4"/>
      <c r="AE25" s="4"/>
      <c r="AF25" s="4"/>
    </row>
    <row r="26" spans="1:32" x14ac:dyDescent="0.25">
      <c r="A26">
        <v>6</v>
      </c>
      <c r="C26" s="7" t="s">
        <v>62</v>
      </c>
      <c r="D26" s="7" t="s">
        <v>63</v>
      </c>
      <c r="E26" s="7"/>
      <c r="F26" s="2">
        <v>6</v>
      </c>
      <c r="G26" s="2">
        <v>5</v>
      </c>
      <c r="H26" s="2"/>
      <c r="I26" s="2"/>
      <c r="J26" s="2">
        <v>4</v>
      </c>
      <c r="K26" s="2">
        <v>2</v>
      </c>
      <c r="L26" s="2"/>
      <c r="M26" s="2">
        <v>6</v>
      </c>
      <c r="N26" s="2">
        <v>5</v>
      </c>
      <c r="O26" s="2"/>
      <c r="P26" s="2">
        <f>SUM(F26:O26)</f>
        <v>28</v>
      </c>
      <c r="Q26" s="2"/>
      <c r="R26" s="2"/>
      <c r="S26">
        <f>COUNT(F26:O26)</f>
        <v>6</v>
      </c>
      <c r="T26" s="4"/>
      <c r="U26" s="5"/>
      <c r="V26" s="5"/>
      <c r="W26" s="32"/>
      <c r="X26" s="13"/>
      <c r="Y26" s="13"/>
      <c r="Z26" s="13"/>
      <c r="AA26" s="4"/>
      <c r="AB26" s="4"/>
      <c r="AC26" s="4"/>
      <c r="AD26" s="4"/>
      <c r="AE26" s="4"/>
      <c r="AF26" s="4"/>
    </row>
    <row r="27" spans="1:32" x14ac:dyDescent="0.25">
      <c r="A27">
        <v>7</v>
      </c>
      <c r="C27" s="7" t="s">
        <v>64</v>
      </c>
      <c r="D27" s="7" t="s">
        <v>71</v>
      </c>
      <c r="E27" s="7"/>
      <c r="F27" s="2"/>
      <c r="G27" s="7">
        <v>4</v>
      </c>
      <c r="H27" s="2"/>
      <c r="I27" s="7"/>
      <c r="J27" s="2">
        <v>7</v>
      </c>
      <c r="K27" s="2">
        <v>10</v>
      </c>
      <c r="L27" s="2"/>
      <c r="M27" s="2">
        <v>3</v>
      </c>
      <c r="N27" s="2">
        <v>6</v>
      </c>
      <c r="O27" s="2"/>
      <c r="P27" s="2">
        <f>SUM(F27:O27)</f>
        <v>30</v>
      </c>
      <c r="Q27" s="2"/>
      <c r="R27" s="2"/>
      <c r="S27">
        <f>COUNT(F27:O27)</f>
        <v>5</v>
      </c>
      <c r="T27" s="4"/>
      <c r="U27" s="5"/>
      <c r="V27" s="5"/>
      <c r="W27" s="31"/>
      <c r="X27" s="4"/>
      <c r="Y27" s="4"/>
      <c r="Z27" s="4"/>
      <c r="AA27" s="4"/>
      <c r="AB27" s="4"/>
      <c r="AC27" s="4"/>
      <c r="AD27" s="4"/>
      <c r="AE27" s="4"/>
      <c r="AF27" s="4"/>
    </row>
    <row r="28" spans="1:32" x14ac:dyDescent="0.25">
      <c r="A28">
        <v>8</v>
      </c>
      <c r="C28" s="7" t="s">
        <v>33</v>
      </c>
      <c r="D28" s="7" t="s">
        <v>77</v>
      </c>
      <c r="E28" s="2"/>
      <c r="F28" s="2"/>
      <c r="G28" s="7"/>
      <c r="H28" s="7"/>
      <c r="I28" s="2"/>
      <c r="J28" s="2">
        <v>8</v>
      </c>
      <c r="K28" s="2">
        <v>9</v>
      </c>
      <c r="L28" s="2"/>
      <c r="M28" s="2"/>
      <c r="N28" s="2"/>
      <c r="O28" s="2"/>
      <c r="P28" s="2">
        <f>SUM(F28:O28)</f>
        <v>17</v>
      </c>
      <c r="Q28" s="2"/>
      <c r="R28" s="2"/>
      <c r="S28">
        <f>COUNT(F28:O28)</f>
        <v>2</v>
      </c>
      <c r="T28" s="4"/>
      <c r="U28" s="5"/>
      <c r="V28" s="5"/>
      <c r="W28" s="31"/>
      <c r="X28" s="4"/>
      <c r="Y28" s="4"/>
      <c r="Z28" s="4"/>
      <c r="AA28" s="4"/>
      <c r="AB28" s="4"/>
      <c r="AC28" s="4"/>
      <c r="AD28" s="4"/>
      <c r="AE28" s="4"/>
      <c r="AF28" s="4"/>
    </row>
    <row r="29" spans="1:32" x14ac:dyDescent="0.25">
      <c r="A29">
        <v>9</v>
      </c>
      <c r="C29" s="2" t="s">
        <v>35</v>
      </c>
      <c r="D29" s="2" t="s">
        <v>36</v>
      </c>
      <c r="E29" s="2"/>
      <c r="F29" s="2"/>
      <c r="G29" s="2"/>
      <c r="H29" s="2"/>
      <c r="I29" s="2"/>
      <c r="J29" s="2"/>
      <c r="K29" s="2">
        <v>3</v>
      </c>
      <c r="L29" s="2"/>
      <c r="M29" s="2"/>
      <c r="N29" s="2"/>
      <c r="O29" s="2"/>
      <c r="P29" s="2">
        <f>SUM(F29:O29)</f>
        <v>3</v>
      </c>
      <c r="Q29" s="2"/>
      <c r="R29" s="2"/>
      <c r="S29">
        <f>COUNT(F29:O29)</f>
        <v>1</v>
      </c>
      <c r="T29" s="4"/>
      <c r="U29" s="5"/>
      <c r="V29" s="4"/>
      <c r="W29" s="4"/>
      <c r="X29" s="4"/>
      <c r="Y29" s="4"/>
      <c r="Z29" s="4"/>
      <c r="AA29" s="4"/>
      <c r="AB29" s="4"/>
      <c r="AC29" s="4"/>
      <c r="AD29" s="5"/>
      <c r="AE29" s="4"/>
      <c r="AF29" s="4"/>
    </row>
    <row r="30" spans="1:32" ht="15.75" customHeight="1" x14ac:dyDescent="0.25">
      <c r="A30">
        <v>10</v>
      </c>
      <c r="C30" s="7" t="s">
        <v>127</v>
      </c>
      <c r="D30" s="7" t="s">
        <v>85</v>
      </c>
      <c r="E30" s="2"/>
      <c r="F30" s="2"/>
      <c r="G30" s="2"/>
      <c r="H30" s="2"/>
      <c r="I30" s="2"/>
      <c r="J30" s="2"/>
      <c r="K30" s="2">
        <v>5</v>
      </c>
      <c r="L30" s="2"/>
      <c r="M30" s="2"/>
      <c r="N30" s="2"/>
      <c r="O30" s="2"/>
      <c r="P30" s="2">
        <f>SUM(F30:O30)</f>
        <v>5</v>
      </c>
      <c r="Q30" s="2"/>
      <c r="R30" s="2"/>
      <c r="S30">
        <f>COUNT(F30:O30)</f>
        <v>1</v>
      </c>
      <c r="T30" s="4"/>
      <c r="U30" s="5"/>
      <c r="V30" s="4"/>
      <c r="W30" s="4"/>
      <c r="X30" s="4"/>
      <c r="Y30" s="4"/>
      <c r="Z30" s="4"/>
      <c r="AA30" s="4"/>
      <c r="AB30" s="5"/>
      <c r="AC30" s="4"/>
      <c r="AD30" s="5"/>
      <c r="AE30" s="4"/>
      <c r="AF30" s="4"/>
    </row>
    <row r="31" spans="1:32" x14ac:dyDescent="0.25">
      <c r="A31">
        <v>11</v>
      </c>
      <c r="C31" s="2" t="s">
        <v>27</v>
      </c>
      <c r="D31" s="2" t="s">
        <v>70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>
        <f>SUM(F31:O31)</f>
        <v>0</v>
      </c>
      <c r="Q31" s="2"/>
      <c r="R31" s="2"/>
      <c r="S31">
        <f>COUNT(F31:O31)</f>
        <v>0</v>
      </c>
      <c r="T31" s="4"/>
      <c r="U31" s="5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x14ac:dyDescent="0.25">
      <c r="A32">
        <v>12</v>
      </c>
      <c r="C32" s="2" t="s">
        <v>38</v>
      </c>
      <c r="D32" s="2" t="s">
        <v>39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>
        <f>SUM(F32:O32)</f>
        <v>0</v>
      </c>
      <c r="Q32" s="2"/>
      <c r="R32" s="2"/>
      <c r="S32">
        <f>COUNT(F32:O32)</f>
        <v>0</v>
      </c>
      <c r="T32" s="4"/>
      <c r="U32" s="5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x14ac:dyDescent="0.25">
      <c r="A33" s="5">
        <v>13</v>
      </c>
      <c r="B33" s="4"/>
      <c r="C33" s="2" t="s">
        <v>40</v>
      </c>
      <c r="D33" s="2" t="s">
        <v>24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>
        <f>SUM(F33:O33)</f>
        <v>0</v>
      </c>
      <c r="Q33" s="2"/>
      <c r="R33" s="2"/>
      <c r="S33">
        <f>COUNT(F33:O33)</f>
        <v>0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x14ac:dyDescent="0.25">
      <c r="A34" s="5">
        <v>14</v>
      </c>
      <c r="B34" s="4"/>
      <c r="C34" s="2" t="s">
        <v>47</v>
      </c>
      <c r="D34" s="2" t="s">
        <v>48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>
        <f>SUM(F34:O34)</f>
        <v>0</v>
      </c>
      <c r="Q34" s="2"/>
      <c r="R34" s="2"/>
      <c r="S34">
        <f>COUNT(F34:O34)</f>
        <v>0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s="4" customFormat="1" x14ac:dyDescent="0.25">
      <c r="A35" s="5"/>
      <c r="C35" s="5" t="s">
        <v>67</v>
      </c>
      <c r="D35" s="5"/>
      <c r="E35" s="5"/>
      <c r="F35" s="4">
        <f t="shared" ref="F35:O35" si="0">COUNT(F21:F32,F11:F18)</f>
        <v>11</v>
      </c>
      <c r="G35" s="4">
        <f>COUNT(G21:G32,G11:G18)</f>
        <v>10</v>
      </c>
      <c r="H35" s="4">
        <f t="shared" si="0"/>
        <v>10</v>
      </c>
      <c r="I35" s="4">
        <f t="shared" si="0"/>
        <v>9</v>
      </c>
      <c r="J35" s="4">
        <f t="shared" si="0"/>
        <v>13</v>
      </c>
      <c r="K35" s="4">
        <f t="shared" si="0"/>
        <v>18</v>
      </c>
      <c r="L35" s="4">
        <f t="shared" si="0"/>
        <v>6</v>
      </c>
      <c r="M35" s="4">
        <f t="shared" si="0"/>
        <v>12</v>
      </c>
      <c r="N35" s="4">
        <f t="shared" si="0"/>
        <v>14</v>
      </c>
      <c r="O35" s="4">
        <f t="shared" si="0"/>
        <v>0</v>
      </c>
      <c r="P35" s="4" t="s">
        <v>69</v>
      </c>
      <c r="R35" s="4">
        <f>AVERAGE(F35:I35)</f>
        <v>10</v>
      </c>
      <c r="U35" s="5"/>
      <c r="AB35" s="5"/>
      <c r="AC35" s="5"/>
    </row>
    <row r="36" spans="1:32" s="4" customFormat="1" x14ac:dyDescent="0.25">
      <c r="A36" s="5"/>
      <c r="C36" s="5"/>
      <c r="D36" s="5"/>
      <c r="E36" s="5"/>
      <c r="G36" s="5"/>
      <c r="U36" s="5"/>
      <c r="AD36" s="5"/>
    </row>
    <row r="37" spans="1:32" s="4" customFormat="1" x14ac:dyDescent="0.25">
      <c r="G37" s="5"/>
      <c r="I37" s="5"/>
    </row>
    <row r="38" spans="1:32" x14ac:dyDescent="0.25">
      <c r="T38" s="4"/>
      <c r="U38" s="5"/>
      <c r="V38" s="5"/>
      <c r="W38" s="4"/>
      <c r="X38" s="4"/>
      <c r="Y38" s="4"/>
      <c r="Z38" s="4"/>
      <c r="AA38" s="4"/>
      <c r="AB38" s="4"/>
      <c r="AC38" s="4"/>
      <c r="AD38" s="5"/>
      <c r="AE38" s="4"/>
      <c r="AF38" s="4"/>
    </row>
    <row r="39" spans="1:32" x14ac:dyDescent="0.25">
      <c r="T39" s="4"/>
      <c r="U39" s="4"/>
      <c r="V39" s="4"/>
      <c r="W39" s="4"/>
      <c r="X39" s="4"/>
      <c r="Y39" s="4"/>
      <c r="Z39" s="4"/>
      <c r="AA39" s="4"/>
      <c r="AB39" s="4"/>
      <c r="AC39" s="4"/>
      <c r="AD39" s="5"/>
      <c r="AE39" s="4"/>
      <c r="AF39" s="4"/>
    </row>
    <row r="40" spans="1:32" s="4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32" s="4" customForma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32" s="4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U42" s="5"/>
    </row>
    <row r="43" spans="1:32" s="4" customForma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U43" s="5"/>
      <c r="V43" s="5"/>
    </row>
    <row r="44" spans="1:32" s="4" customForma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U44" s="5"/>
      <c r="V44" s="5"/>
      <c r="X44" s="5"/>
    </row>
    <row r="45" spans="1:32" x14ac:dyDescent="0.25">
      <c r="T45" s="4"/>
      <c r="U45" s="5"/>
      <c r="V45" s="5"/>
      <c r="W45" s="4"/>
      <c r="X45" s="5"/>
      <c r="Y45" s="4"/>
      <c r="Z45" s="4"/>
      <c r="AA45" s="4"/>
    </row>
    <row r="46" spans="1:32" x14ac:dyDescent="0.25">
      <c r="T46" s="4"/>
      <c r="U46" s="5"/>
      <c r="V46" s="5"/>
      <c r="W46" s="4"/>
      <c r="X46" s="5"/>
      <c r="Y46" s="4"/>
      <c r="Z46" s="4"/>
      <c r="AA46" s="4"/>
    </row>
    <row r="47" spans="1:32" x14ac:dyDescent="0.25">
      <c r="T47" s="4"/>
      <c r="U47" s="5"/>
      <c r="V47" s="5"/>
      <c r="W47" s="4"/>
      <c r="X47" s="5"/>
      <c r="Y47" s="4"/>
      <c r="Z47" s="4"/>
      <c r="AA47" s="4"/>
    </row>
    <row r="48" spans="1:32" x14ac:dyDescent="0.25">
      <c r="T48" s="4"/>
      <c r="U48" s="5"/>
      <c r="V48" s="5"/>
      <c r="W48" s="4"/>
      <c r="X48" s="5"/>
      <c r="Y48" s="4"/>
      <c r="Z48" s="4"/>
      <c r="AA48" s="4"/>
    </row>
    <row r="49" spans="20:27" x14ac:dyDescent="0.25">
      <c r="T49" s="4"/>
      <c r="U49" s="5"/>
      <c r="V49" s="5"/>
      <c r="W49" s="4"/>
      <c r="X49" s="5"/>
      <c r="Y49" s="4"/>
      <c r="Z49" s="4"/>
      <c r="AA49" s="4"/>
    </row>
    <row r="50" spans="20:27" x14ac:dyDescent="0.25">
      <c r="T50" s="4"/>
      <c r="U50" s="5"/>
      <c r="V50" s="5"/>
      <c r="W50" s="4"/>
      <c r="X50" s="5"/>
      <c r="Y50" s="4"/>
      <c r="Z50" s="4"/>
      <c r="AA50" s="4"/>
    </row>
  </sheetData>
  <sortState ref="C21:T24">
    <sortCondition ref="T21:T24"/>
    <sortCondition descending="1" ref="S21:S24"/>
    <sortCondition ref="P21:P24"/>
  </sortState>
  <customSheetViews>
    <customSheetView guid="{11501294-103C-4E4A-9342-0437E533A056}" topLeftCell="A10">
      <selection activeCell="W20" sqref="W20"/>
    </customSheetView>
  </customSheetView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5"/>
  <sheetViews>
    <sheetView showGridLines="0" zoomScaleNormal="100" workbookViewId="0">
      <selection activeCell="B35" sqref="B35:L55"/>
    </sheetView>
  </sheetViews>
  <sheetFormatPr defaultRowHeight="15" x14ac:dyDescent="0.25"/>
  <cols>
    <col min="1" max="1" width="3.7109375" customWidth="1"/>
    <col min="2" max="2" width="3" bestFit="1" customWidth="1"/>
    <col min="3" max="3" width="15.42578125" bestFit="1" customWidth="1"/>
    <col min="4" max="4" width="7" bestFit="1" customWidth="1"/>
    <col min="5" max="5" width="16.85546875" bestFit="1" customWidth="1"/>
    <col min="6" max="6" width="5.85546875" bestFit="1" customWidth="1"/>
    <col min="13" max="13" width="3" bestFit="1" customWidth="1"/>
  </cols>
  <sheetData>
    <row r="1" spans="2:13" ht="15.75" thickBot="1" x14ac:dyDescent="0.3">
      <c r="C1" s="41" t="s">
        <v>126</v>
      </c>
    </row>
    <row r="2" spans="2:13" x14ac:dyDescent="0.25">
      <c r="B2" s="56" t="s">
        <v>0</v>
      </c>
      <c r="C2" s="57" t="s">
        <v>78</v>
      </c>
      <c r="D2" s="57">
        <f>COUNTA(C3:C43)</f>
        <v>38</v>
      </c>
      <c r="E2" s="57"/>
      <c r="F2" s="61" t="s">
        <v>105</v>
      </c>
      <c r="G2" s="57" t="s">
        <v>106</v>
      </c>
      <c r="H2" s="57" t="s">
        <v>107</v>
      </c>
      <c r="I2" s="57" t="s">
        <v>108</v>
      </c>
      <c r="J2" s="57" t="s">
        <v>109</v>
      </c>
      <c r="K2" s="62" t="s">
        <v>110</v>
      </c>
      <c r="L2" s="57" t="s">
        <v>14</v>
      </c>
      <c r="M2" s="46"/>
    </row>
    <row r="3" spans="2:13" x14ac:dyDescent="0.25">
      <c r="B3" s="47">
        <v>1</v>
      </c>
      <c r="C3" s="2" t="s">
        <v>17</v>
      </c>
      <c r="D3" s="2" t="s">
        <v>18</v>
      </c>
      <c r="E3" s="2" t="s">
        <v>100</v>
      </c>
      <c r="F3" s="34">
        <v>1</v>
      </c>
      <c r="G3" s="35">
        <v>31</v>
      </c>
      <c r="H3" s="35">
        <v>14</v>
      </c>
      <c r="I3" s="35">
        <v>46</v>
      </c>
      <c r="J3" s="35">
        <v>49</v>
      </c>
      <c r="K3" s="36">
        <v>45</v>
      </c>
      <c r="L3" s="2">
        <f t="shared" ref="L3:L32" si="0">SUM(G3:K3)</f>
        <v>185</v>
      </c>
      <c r="M3" s="48"/>
    </row>
    <row r="4" spans="2:13" x14ac:dyDescent="0.25">
      <c r="B4" s="47">
        <v>2</v>
      </c>
      <c r="C4" s="7" t="s">
        <v>120</v>
      </c>
      <c r="D4" s="7" t="s">
        <v>121</v>
      </c>
      <c r="E4" s="7" t="s">
        <v>115</v>
      </c>
      <c r="F4" s="34"/>
      <c r="G4" s="35">
        <v>20</v>
      </c>
      <c r="H4" s="35">
        <v>21</v>
      </c>
      <c r="I4" s="35">
        <v>31</v>
      </c>
      <c r="J4" s="35">
        <v>52</v>
      </c>
      <c r="K4" s="36">
        <v>40</v>
      </c>
      <c r="L4" s="2">
        <f t="shared" si="0"/>
        <v>164</v>
      </c>
      <c r="M4" s="48"/>
    </row>
    <row r="5" spans="2:13" x14ac:dyDescent="0.25">
      <c r="B5" s="50">
        <v>3</v>
      </c>
      <c r="C5" s="2" t="s">
        <v>31</v>
      </c>
      <c r="D5" s="2" t="s">
        <v>32</v>
      </c>
      <c r="E5" s="2" t="s">
        <v>100</v>
      </c>
      <c r="F5" s="34">
        <v>1</v>
      </c>
      <c r="G5" s="35">
        <v>16</v>
      </c>
      <c r="H5" s="35">
        <v>34</v>
      </c>
      <c r="I5" s="35">
        <v>46</v>
      </c>
      <c r="J5" s="35">
        <v>36</v>
      </c>
      <c r="K5" s="36">
        <v>17</v>
      </c>
      <c r="L5" s="2">
        <f t="shared" si="0"/>
        <v>149</v>
      </c>
      <c r="M5" s="48"/>
    </row>
    <row r="6" spans="2:13" x14ac:dyDescent="0.25">
      <c r="B6" s="47">
        <v>4</v>
      </c>
      <c r="C6" s="7" t="s">
        <v>116</v>
      </c>
      <c r="D6" s="7" t="s">
        <v>117</v>
      </c>
      <c r="E6" s="7" t="s">
        <v>115</v>
      </c>
      <c r="F6" s="34">
        <v>4</v>
      </c>
      <c r="G6" s="35">
        <v>16</v>
      </c>
      <c r="H6" s="35">
        <v>25</v>
      </c>
      <c r="I6" s="35">
        <v>37</v>
      </c>
      <c r="J6" s="35">
        <v>39</v>
      </c>
      <c r="K6" s="36">
        <v>29</v>
      </c>
      <c r="L6" s="2">
        <f t="shared" si="0"/>
        <v>146</v>
      </c>
      <c r="M6" s="48"/>
    </row>
    <row r="7" spans="2:13" x14ac:dyDescent="0.25">
      <c r="B7" s="50">
        <v>5</v>
      </c>
      <c r="C7" s="2" t="s">
        <v>98</v>
      </c>
      <c r="D7" s="2" t="s">
        <v>99</v>
      </c>
      <c r="E7" s="2" t="s">
        <v>102</v>
      </c>
      <c r="F7" s="34">
        <v>3</v>
      </c>
      <c r="G7" s="35">
        <v>15</v>
      </c>
      <c r="H7" s="35">
        <v>23</v>
      </c>
      <c r="I7" s="35">
        <v>35</v>
      </c>
      <c r="J7" s="35">
        <v>40</v>
      </c>
      <c r="K7" s="36">
        <v>32</v>
      </c>
      <c r="L7" s="2">
        <f t="shared" si="0"/>
        <v>145</v>
      </c>
      <c r="M7" s="48"/>
    </row>
    <row r="8" spans="2:13" x14ac:dyDescent="0.25">
      <c r="B8" s="47">
        <v>6</v>
      </c>
      <c r="C8" s="2" t="s">
        <v>20</v>
      </c>
      <c r="D8" s="2" t="s">
        <v>21</v>
      </c>
      <c r="E8" s="2" t="s">
        <v>101</v>
      </c>
      <c r="F8" s="34">
        <v>3</v>
      </c>
      <c r="G8" s="35">
        <v>18</v>
      </c>
      <c r="H8" s="35">
        <v>23</v>
      </c>
      <c r="I8" s="35">
        <v>38</v>
      </c>
      <c r="J8" s="35">
        <v>30</v>
      </c>
      <c r="K8" s="36">
        <v>33</v>
      </c>
      <c r="L8" s="2">
        <f t="shared" si="0"/>
        <v>142</v>
      </c>
      <c r="M8" s="48"/>
    </row>
    <row r="9" spans="2:13" x14ac:dyDescent="0.25">
      <c r="B9" s="47">
        <v>7</v>
      </c>
      <c r="C9" s="2" t="s">
        <v>80</v>
      </c>
      <c r="D9" s="2" t="s">
        <v>81</v>
      </c>
      <c r="E9" s="2" t="s">
        <v>104</v>
      </c>
      <c r="F9" s="34">
        <v>2</v>
      </c>
      <c r="G9" s="35">
        <v>13</v>
      </c>
      <c r="H9" s="35">
        <v>10</v>
      </c>
      <c r="I9" s="35">
        <v>25</v>
      </c>
      <c r="J9" s="35">
        <v>46</v>
      </c>
      <c r="K9" s="36">
        <v>33</v>
      </c>
      <c r="L9" s="2">
        <f t="shared" si="0"/>
        <v>127</v>
      </c>
      <c r="M9" s="48"/>
    </row>
    <row r="10" spans="2:13" x14ac:dyDescent="0.25">
      <c r="B10" s="47">
        <v>8</v>
      </c>
      <c r="C10" s="2" t="s">
        <v>96</v>
      </c>
      <c r="D10" s="2" t="s">
        <v>97</v>
      </c>
      <c r="E10" s="2" t="s">
        <v>102</v>
      </c>
      <c r="F10" s="34">
        <v>3</v>
      </c>
      <c r="G10" s="35">
        <v>16</v>
      </c>
      <c r="H10" s="35">
        <v>13</v>
      </c>
      <c r="I10" s="35">
        <v>33</v>
      </c>
      <c r="J10" s="35">
        <v>28</v>
      </c>
      <c r="K10" s="36">
        <v>35</v>
      </c>
      <c r="L10" s="2">
        <f t="shared" si="0"/>
        <v>125</v>
      </c>
      <c r="M10" s="48"/>
    </row>
    <row r="11" spans="2:13" x14ac:dyDescent="0.25">
      <c r="B11" s="47">
        <v>9</v>
      </c>
      <c r="C11" s="7" t="s">
        <v>124</v>
      </c>
      <c r="D11" s="7" t="s">
        <v>119</v>
      </c>
      <c r="E11" s="7" t="s">
        <v>104</v>
      </c>
      <c r="F11" s="34">
        <v>5</v>
      </c>
      <c r="G11" s="35">
        <v>23</v>
      </c>
      <c r="H11" s="35">
        <v>19</v>
      </c>
      <c r="I11" s="35">
        <v>21</v>
      </c>
      <c r="J11" s="35">
        <v>19</v>
      </c>
      <c r="K11" s="36">
        <v>34</v>
      </c>
      <c r="L11" s="2">
        <f t="shared" si="0"/>
        <v>116</v>
      </c>
      <c r="M11" s="48"/>
    </row>
    <row r="12" spans="2:13" x14ac:dyDescent="0.25">
      <c r="B12" s="47">
        <v>10</v>
      </c>
      <c r="C12" s="2" t="s">
        <v>82</v>
      </c>
      <c r="D12" s="2" t="s">
        <v>83</v>
      </c>
      <c r="E12" s="2" t="s">
        <v>104</v>
      </c>
      <c r="F12" s="34">
        <v>2</v>
      </c>
      <c r="G12" s="35">
        <v>3</v>
      </c>
      <c r="H12" s="35">
        <v>23</v>
      </c>
      <c r="I12" s="35">
        <v>27</v>
      </c>
      <c r="J12" s="35">
        <v>23</v>
      </c>
      <c r="K12" s="36">
        <v>31</v>
      </c>
      <c r="L12" s="2">
        <f t="shared" si="0"/>
        <v>107</v>
      </c>
      <c r="M12" s="48"/>
    </row>
    <row r="13" spans="2:13" x14ac:dyDescent="0.25">
      <c r="B13" s="50">
        <v>11</v>
      </c>
      <c r="C13" s="7" t="s">
        <v>111</v>
      </c>
      <c r="D13" s="7" t="s">
        <v>28</v>
      </c>
      <c r="E13" s="5" t="s">
        <v>112</v>
      </c>
      <c r="F13" s="34"/>
      <c r="G13" s="35">
        <v>18</v>
      </c>
      <c r="H13" s="35">
        <v>21</v>
      </c>
      <c r="I13" s="35">
        <v>23</v>
      </c>
      <c r="J13" s="35">
        <v>22</v>
      </c>
      <c r="K13" s="36">
        <v>19</v>
      </c>
      <c r="L13" s="2">
        <f t="shared" si="0"/>
        <v>103</v>
      </c>
      <c r="M13" s="48"/>
    </row>
    <row r="14" spans="2:13" x14ac:dyDescent="0.25">
      <c r="B14" s="47">
        <v>12</v>
      </c>
      <c r="C14" s="7" t="s">
        <v>74</v>
      </c>
      <c r="D14" s="7" t="s">
        <v>28</v>
      </c>
      <c r="E14" s="7" t="s">
        <v>102</v>
      </c>
      <c r="F14" s="34"/>
      <c r="G14" s="35">
        <v>12</v>
      </c>
      <c r="H14" s="35">
        <v>15</v>
      </c>
      <c r="I14" s="35">
        <v>24</v>
      </c>
      <c r="J14" s="35">
        <v>21</v>
      </c>
      <c r="K14" s="36">
        <v>27</v>
      </c>
      <c r="L14" s="2">
        <f t="shared" si="0"/>
        <v>99</v>
      </c>
      <c r="M14" s="48"/>
    </row>
    <row r="15" spans="2:13" x14ac:dyDescent="0.25">
      <c r="B15" s="47">
        <v>13</v>
      </c>
      <c r="C15" s="2" t="s">
        <v>22</v>
      </c>
      <c r="D15" s="2" t="s">
        <v>23</v>
      </c>
      <c r="E15" s="2" t="s">
        <v>100</v>
      </c>
      <c r="F15" s="34">
        <v>1</v>
      </c>
      <c r="G15" s="35">
        <v>6</v>
      </c>
      <c r="H15" s="35">
        <v>14</v>
      </c>
      <c r="I15" s="35">
        <v>33</v>
      </c>
      <c r="J15" s="35">
        <v>20</v>
      </c>
      <c r="K15" s="36">
        <v>24</v>
      </c>
      <c r="L15" s="2">
        <f t="shared" si="0"/>
        <v>97</v>
      </c>
      <c r="M15" s="48"/>
    </row>
    <row r="16" spans="2:13" x14ac:dyDescent="0.25">
      <c r="B16" s="47">
        <v>14</v>
      </c>
      <c r="C16" s="2" t="s">
        <v>84</v>
      </c>
      <c r="D16" s="2" t="s">
        <v>85</v>
      </c>
      <c r="E16" s="2" t="s">
        <v>104</v>
      </c>
      <c r="F16" s="34">
        <v>2</v>
      </c>
      <c r="G16" s="35">
        <v>15</v>
      </c>
      <c r="H16" s="35">
        <v>13</v>
      </c>
      <c r="I16" s="35">
        <v>28</v>
      </c>
      <c r="J16" s="35">
        <v>23</v>
      </c>
      <c r="K16" s="36">
        <v>18</v>
      </c>
      <c r="L16" s="2">
        <f t="shared" si="0"/>
        <v>97</v>
      </c>
      <c r="M16" s="48"/>
    </row>
    <row r="17" spans="2:13" x14ac:dyDescent="0.25">
      <c r="B17" s="47">
        <v>15</v>
      </c>
      <c r="C17" s="2" t="s">
        <v>31</v>
      </c>
      <c r="D17" s="2" t="s">
        <v>34</v>
      </c>
      <c r="E17" s="2" t="s">
        <v>100</v>
      </c>
      <c r="F17" s="34"/>
      <c r="G17" s="37">
        <v>6</v>
      </c>
      <c r="H17" s="37">
        <v>22</v>
      </c>
      <c r="I17" s="37">
        <v>20</v>
      </c>
      <c r="J17" s="37">
        <v>22</v>
      </c>
      <c r="K17" s="37">
        <v>25</v>
      </c>
      <c r="L17" s="1">
        <f t="shared" si="0"/>
        <v>95</v>
      </c>
      <c r="M17" s="48"/>
    </row>
    <row r="18" spans="2:13" x14ac:dyDescent="0.25">
      <c r="B18" s="47">
        <v>16</v>
      </c>
      <c r="C18" s="2" t="s">
        <v>27</v>
      </c>
      <c r="D18" s="2" t="s">
        <v>28</v>
      </c>
      <c r="E18" s="2" t="s">
        <v>100</v>
      </c>
      <c r="F18" s="34"/>
      <c r="G18" s="35">
        <v>9</v>
      </c>
      <c r="H18" s="35">
        <v>16</v>
      </c>
      <c r="I18" s="35">
        <v>27</v>
      </c>
      <c r="J18" s="35">
        <v>29</v>
      </c>
      <c r="K18" s="36">
        <v>13</v>
      </c>
      <c r="L18" s="2">
        <f t="shared" si="0"/>
        <v>94</v>
      </c>
      <c r="M18" s="48"/>
    </row>
    <row r="19" spans="2:13" x14ac:dyDescent="0.25">
      <c r="B19" s="47">
        <v>17</v>
      </c>
      <c r="C19" s="2" t="s">
        <v>88</v>
      </c>
      <c r="D19" s="2" t="s">
        <v>89</v>
      </c>
      <c r="E19" s="2" t="s">
        <v>103</v>
      </c>
      <c r="F19" s="34"/>
      <c r="G19" s="35">
        <v>8</v>
      </c>
      <c r="H19" s="35">
        <v>9</v>
      </c>
      <c r="I19" s="35">
        <v>26</v>
      </c>
      <c r="J19" s="35">
        <v>27</v>
      </c>
      <c r="K19" s="36">
        <v>19</v>
      </c>
      <c r="L19" s="2">
        <f t="shared" si="0"/>
        <v>89</v>
      </c>
      <c r="M19" s="48"/>
    </row>
    <row r="20" spans="2:13" x14ac:dyDescent="0.25">
      <c r="B20" s="47">
        <v>18</v>
      </c>
      <c r="C20" s="2" t="s">
        <v>90</v>
      </c>
      <c r="D20" s="2" t="s">
        <v>91</v>
      </c>
      <c r="E20" s="2" t="s">
        <v>101</v>
      </c>
      <c r="F20" s="34"/>
      <c r="G20" s="35">
        <v>8</v>
      </c>
      <c r="H20" s="35">
        <v>13</v>
      </c>
      <c r="I20" s="35">
        <v>32</v>
      </c>
      <c r="J20" s="35">
        <v>14</v>
      </c>
      <c r="K20" s="36">
        <v>21</v>
      </c>
      <c r="L20" s="2">
        <f t="shared" si="0"/>
        <v>88</v>
      </c>
      <c r="M20" s="48"/>
    </row>
    <row r="21" spans="2:13" x14ac:dyDescent="0.25">
      <c r="B21" s="47">
        <v>19</v>
      </c>
      <c r="C21" s="7" t="s">
        <v>113</v>
      </c>
      <c r="D21" s="7" t="s">
        <v>114</v>
      </c>
      <c r="E21" s="7" t="s">
        <v>115</v>
      </c>
      <c r="F21" s="34">
        <v>4</v>
      </c>
      <c r="G21" s="35">
        <v>6</v>
      </c>
      <c r="H21" s="35">
        <v>6</v>
      </c>
      <c r="I21" s="35">
        <v>26</v>
      </c>
      <c r="J21" s="35">
        <v>26</v>
      </c>
      <c r="K21" s="36">
        <v>20</v>
      </c>
      <c r="L21" s="2">
        <f t="shared" si="0"/>
        <v>84</v>
      </c>
      <c r="M21" s="48"/>
    </row>
    <row r="22" spans="2:13" x14ac:dyDescent="0.25">
      <c r="B22" s="47">
        <v>20</v>
      </c>
      <c r="C22" s="2" t="s">
        <v>86</v>
      </c>
      <c r="D22" s="2" t="s">
        <v>70</v>
      </c>
      <c r="E22" s="2" t="s">
        <v>104</v>
      </c>
      <c r="F22" s="34">
        <v>5</v>
      </c>
      <c r="G22" s="35">
        <v>3</v>
      </c>
      <c r="H22" s="35">
        <v>13</v>
      </c>
      <c r="I22" s="35">
        <v>25</v>
      </c>
      <c r="J22" s="35">
        <v>19</v>
      </c>
      <c r="K22" s="36">
        <v>18</v>
      </c>
      <c r="L22" s="2">
        <f t="shared" si="0"/>
        <v>78</v>
      </c>
      <c r="M22" s="48"/>
    </row>
    <row r="23" spans="2:13" x14ac:dyDescent="0.25">
      <c r="B23" s="47">
        <v>21</v>
      </c>
      <c r="C23" s="7" t="s">
        <v>122</v>
      </c>
      <c r="D23" s="7" t="s">
        <v>123</v>
      </c>
      <c r="E23" s="7" t="s">
        <v>115</v>
      </c>
      <c r="F23" s="34"/>
      <c r="G23" s="35">
        <v>5</v>
      </c>
      <c r="H23" s="35">
        <v>5</v>
      </c>
      <c r="I23" s="35">
        <v>17</v>
      </c>
      <c r="J23" s="35">
        <v>17</v>
      </c>
      <c r="K23" s="36">
        <v>33</v>
      </c>
      <c r="L23" s="2">
        <f t="shared" si="0"/>
        <v>77</v>
      </c>
      <c r="M23" s="48"/>
    </row>
    <row r="24" spans="2:13" x14ac:dyDescent="0.25">
      <c r="B24" s="47">
        <v>22</v>
      </c>
      <c r="C24" s="2" t="s">
        <v>94</v>
      </c>
      <c r="D24" s="2" t="s">
        <v>95</v>
      </c>
      <c r="E24" s="2" t="s">
        <v>102</v>
      </c>
      <c r="F24" s="34"/>
      <c r="G24" s="35">
        <v>5</v>
      </c>
      <c r="H24" s="35">
        <v>6</v>
      </c>
      <c r="I24" s="35">
        <v>32</v>
      </c>
      <c r="J24" s="35">
        <v>14</v>
      </c>
      <c r="K24" s="36">
        <v>18</v>
      </c>
      <c r="L24" s="2">
        <f t="shared" si="0"/>
        <v>75</v>
      </c>
      <c r="M24" s="48"/>
    </row>
    <row r="25" spans="2:13" x14ac:dyDescent="0.25">
      <c r="B25" s="47">
        <v>23</v>
      </c>
      <c r="C25" s="2" t="s">
        <v>92</v>
      </c>
      <c r="D25" s="2" t="s">
        <v>93</v>
      </c>
      <c r="E25" s="2" t="s">
        <v>102</v>
      </c>
      <c r="F25" s="34"/>
      <c r="G25" s="35">
        <v>9</v>
      </c>
      <c r="H25" s="35">
        <v>5</v>
      </c>
      <c r="I25" s="35">
        <v>25</v>
      </c>
      <c r="J25" s="35">
        <v>14</v>
      </c>
      <c r="K25" s="36">
        <v>18</v>
      </c>
      <c r="L25" s="2">
        <f t="shared" si="0"/>
        <v>71</v>
      </c>
      <c r="M25" s="48"/>
    </row>
    <row r="26" spans="2:13" x14ac:dyDescent="0.25">
      <c r="B26" s="47">
        <v>24</v>
      </c>
      <c r="C26" s="7" t="s">
        <v>76</v>
      </c>
      <c r="D26" s="7" t="s">
        <v>26</v>
      </c>
      <c r="E26" s="7" t="s">
        <v>102</v>
      </c>
      <c r="F26" s="34"/>
      <c r="G26" s="38">
        <v>7</v>
      </c>
      <c r="H26" s="38">
        <v>16</v>
      </c>
      <c r="I26" s="38">
        <v>16</v>
      </c>
      <c r="J26" s="38">
        <v>8</v>
      </c>
      <c r="K26" s="2">
        <v>15</v>
      </c>
      <c r="L26" s="1">
        <f t="shared" si="0"/>
        <v>62</v>
      </c>
      <c r="M26" s="48"/>
    </row>
    <row r="27" spans="2:13" x14ac:dyDescent="0.25">
      <c r="B27" s="47">
        <v>25</v>
      </c>
      <c r="C27" s="2" t="s">
        <v>79</v>
      </c>
      <c r="D27" s="2" t="s">
        <v>71</v>
      </c>
      <c r="E27" s="2" t="s">
        <v>100</v>
      </c>
      <c r="F27" s="34"/>
      <c r="G27" s="35">
        <v>9</v>
      </c>
      <c r="H27" s="35">
        <v>11</v>
      </c>
      <c r="I27" s="35">
        <v>14</v>
      </c>
      <c r="J27" s="35">
        <v>8</v>
      </c>
      <c r="K27" s="35">
        <v>14</v>
      </c>
      <c r="L27" s="1">
        <f t="shared" si="0"/>
        <v>56</v>
      </c>
      <c r="M27" s="48"/>
    </row>
    <row r="28" spans="2:13" x14ac:dyDescent="0.25">
      <c r="B28" s="47">
        <v>26</v>
      </c>
      <c r="C28" s="2" t="s">
        <v>118</v>
      </c>
      <c r="D28" s="2" t="s">
        <v>119</v>
      </c>
      <c r="E28" s="7" t="s">
        <v>115</v>
      </c>
      <c r="F28" s="34">
        <v>4</v>
      </c>
      <c r="G28" s="35">
        <v>7</v>
      </c>
      <c r="H28" s="35">
        <v>14</v>
      </c>
      <c r="I28" s="35">
        <v>8</v>
      </c>
      <c r="J28" s="35">
        <v>10</v>
      </c>
      <c r="K28" s="35">
        <v>14</v>
      </c>
      <c r="L28" s="1">
        <f t="shared" si="0"/>
        <v>53</v>
      </c>
      <c r="M28" s="48"/>
    </row>
    <row r="29" spans="2:13" x14ac:dyDescent="0.25">
      <c r="B29" s="47">
        <v>27</v>
      </c>
      <c r="C29" s="2" t="s">
        <v>86</v>
      </c>
      <c r="D29" s="2" t="s">
        <v>87</v>
      </c>
      <c r="E29" s="2" t="s">
        <v>104</v>
      </c>
      <c r="F29" s="34">
        <v>5</v>
      </c>
      <c r="G29" s="35">
        <v>7</v>
      </c>
      <c r="H29" s="35">
        <v>6</v>
      </c>
      <c r="I29" s="35">
        <v>16</v>
      </c>
      <c r="J29" s="35">
        <v>9</v>
      </c>
      <c r="K29" s="35">
        <v>11</v>
      </c>
      <c r="L29" s="1">
        <f t="shared" si="0"/>
        <v>49</v>
      </c>
      <c r="M29" s="48"/>
    </row>
    <row r="30" spans="2:13" x14ac:dyDescent="0.25">
      <c r="B30" s="47">
        <v>28</v>
      </c>
      <c r="C30" s="2" t="s">
        <v>17</v>
      </c>
      <c r="D30" s="2" t="s">
        <v>37</v>
      </c>
      <c r="E30" s="2" t="s">
        <v>100</v>
      </c>
      <c r="F30" s="34"/>
      <c r="G30" s="35">
        <v>9</v>
      </c>
      <c r="H30" s="35">
        <v>5</v>
      </c>
      <c r="I30" s="35">
        <v>13</v>
      </c>
      <c r="J30" s="35">
        <v>8</v>
      </c>
      <c r="K30" s="35">
        <v>10</v>
      </c>
      <c r="L30" s="1">
        <f t="shared" si="0"/>
        <v>45</v>
      </c>
      <c r="M30" s="48"/>
    </row>
    <row r="31" spans="2:13" x14ac:dyDescent="0.25">
      <c r="B31" s="47">
        <v>29</v>
      </c>
      <c r="C31" s="2" t="s">
        <v>94</v>
      </c>
      <c r="D31" s="2" t="s">
        <v>26</v>
      </c>
      <c r="E31" s="2" t="s">
        <v>102</v>
      </c>
      <c r="F31" s="34"/>
      <c r="G31" s="35">
        <v>4</v>
      </c>
      <c r="H31" s="35">
        <v>2</v>
      </c>
      <c r="I31" s="35">
        <v>13</v>
      </c>
      <c r="J31" s="35">
        <v>11</v>
      </c>
      <c r="K31" s="35">
        <v>14</v>
      </c>
      <c r="L31" s="1">
        <f t="shared" si="0"/>
        <v>44</v>
      </c>
      <c r="M31" s="48"/>
    </row>
    <row r="32" spans="2:13" x14ac:dyDescent="0.25">
      <c r="B32" s="63">
        <v>30</v>
      </c>
      <c r="C32" s="5" t="s">
        <v>118</v>
      </c>
      <c r="D32" s="5" t="s">
        <v>89</v>
      </c>
      <c r="E32" s="5" t="s">
        <v>115</v>
      </c>
      <c r="F32" s="34"/>
      <c r="G32" s="37">
        <v>5</v>
      </c>
      <c r="H32" s="37">
        <v>4</v>
      </c>
      <c r="I32" s="37">
        <v>4</v>
      </c>
      <c r="J32" s="37">
        <v>11</v>
      </c>
      <c r="K32" s="36">
        <v>16</v>
      </c>
      <c r="L32" s="1">
        <f t="shared" si="0"/>
        <v>40</v>
      </c>
      <c r="M32" s="48"/>
    </row>
    <row r="33" spans="2:13" x14ac:dyDescent="0.25">
      <c r="B33" s="47">
        <v>31</v>
      </c>
      <c r="C33" s="2" t="s">
        <v>62</v>
      </c>
      <c r="D33" s="2" t="s">
        <v>59</v>
      </c>
      <c r="E33" s="2" t="s">
        <v>100</v>
      </c>
      <c r="F33" s="34"/>
      <c r="G33" s="2"/>
      <c r="H33" s="2"/>
      <c r="I33" s="2"/>
      <c r="J33" s="2"/>
      <c r="K33" s="2"/>
      <c r="L33" s="1">
        <v>0</v>
      </c>
      <c r="M33" s="48"/>
    </row>
    <row r="34" spans="2:13" ht="15.75" thickBot="1" x14ac:dyDescent="0.3">
      <c r="B34" s="51"/>
      <c r="C34" s="52"/>
      <c r="D34" s="52"/>
      <c r="E34" s="52"/>
      <c r="F34" s="52"/>
      <c r="G34" s="64">
        <f>AVERAGE(G3:G32)</f>
        <v>10.966666666666667</v>
      </c>
      <c r="H34" s="64">
        <f t="shared" ref="H34:K34" si="1">AVERAGE(H3:H32)</f>
        <v>14.033333333333333</v>
      </c>
      <c r="I34" s="64">
        <f t="shared" si="1"/>
        <v>25.366666666666667</v>
      </c>
      <c r="J34" s="64">
        <f t="shared" si="1"/>
        <v>23.166666666666668</v>
      </c>
      <c r="K34" s="64">
        <f t="shared" si="1"/>
        <v>23.2</v>
      </c>
      <c r="L34" s="65">
        <f>SUM(L3:L33)</f>
        <v>2902</v>
      </c>
      <c r="M34" s="66">
        <f>AVERAGE(L3:L32)</f>
        <v>96.733333333333334</v>
      </c>
    </row>
    <row r="35" spans="2:13" ht="15.75" thickBot="1" x14ac:dyDescent="0.3">
      <c r="C35" s="60" t="s">
        <v>125</v>
      </c>
    </row>
    <row r="36" spans="2:13" ht="15.75" thickBot="1" x14ac:dyDescent="0.3">
      <c r="B36" s="40">
        <v>1</v>
      </c>
      <c r="C36" s="42" t="s">
        <v>17</v>
      </c>
      <c r="D36" s="42" t="s">
        <v>18</v>
      </c>
      <c r="E36" s="42" t="s">
        <v>100</v>
      </c>
      <c r="F36" s="43">
        <v>1</v>
      </c>
      <c r="G36" s="44">
        <v>31</v>
      </c>
      <c r="H36" s="44">
        <v>14</v>
      </c>
      <c r="I36" s="44">
        <v>46</v>
      </c>
      <c r="J36" s="44">
        <v>49</v>
      </c>
      <c r="K36" s="45">
        <v>45</v>
      </c>
      <c r="L36" s="53">
        <f>SUM(G36:K36)</f>
        <v>185</v>
      </c>
      <c r="M36" s="4"/>
    </row>
    <row r="37" spans="2:13" x14ac:dyDescent="0.25">
      <c r="B37" s="49"/>
      <c r="C37" s="2" t="s">
        <v>31</v>
      </c>
      <c r="D37" s="2" t="s">
        <v>32</v>
      </c>
      <c r="E37" s="2" t="s">
        <v>100</v>
      </c>
      <c r="F37" s="34">
        <v>1</v>
      </c>
      <c r="G37" s="35">
        <v>16</v>
      </c>
      <c r="H37" s="35">
        <v>34</v>
      </c>
      <c r="I37" s="35">
        <v>46</v>
      </c>
      <c r="J37" s="35">
        <v>36</v>
      </c>
      <c r="K37" s="36">
        <v>17</v>
      </c>
      <c r="L37" s="54">
        <f>SUM(G37:K37)</f>
        <v>149</v>
      </c>
      <c r="M37" s="4"/>
    </row>
    <row r="38" spans="2:13" x14ac:dyDescent="0.25">
      <c r="B38" s="49"/>
      <c r="C38" s="2" t="s">
        <v>22</v>
      </c>
      <c r="D38" s="2" t="s">
        <v>23</v>
      </c>
      <c r="E38" s="2" t="s">
        <v>100</v>
      </c>
      <c r="F38" s="34">
        <v>1</v>
      </c>
      <c r="G38" s="35">
        <v>6</v>
      </c>
      <c r="H38" s="35">
        <v>14</v>
      </c>
      <c r="I38" s="35">
        <v>33</v>
      </c>
      <c r="J38" s="35">
        <v>20</v>
      </c>
      <c r="K38" s="36">
        <v>24</v>
      </c>
      <c r="L38" s="54">
        <f>SUM(G38:K38)</f>
        <v>97</v>
      </c>
      <c r="M38" s="4"/>
    </row>
    <row r="39" spans="2:13" ht="15.75" thickBot="1" x14ac:dyDescent="0.3"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72">
        <f>SUM(L36:L38)</f>
        <v>431</v>
      </c>
    </row>
    <row r="40" spans="2:13" ht="15.75" thickBot="1" x14ac:dyDescent="0.3">
      <c r="B40" s="60">
        <v>2</v>
      </c>
      <c r="C40" s="39" t="s">
        <v>98</v>
      </c>
      <c r="D40" s="39" t="s">
        <v>99</v>
      </c>
      <c r="E40" s="39" t="s">
        <v>102</v>
      </c>
      <c r="F40" s="68">
        <v>3</v>
      </c>
      <c r="G40" s="69">
        <v>15</v>
      </c>
      <c r="H40" s="69">
        <v>23</v>
      </c>
      <c r="I40" s="69">
        <v>35</v>
      </c>
      <c r="J40" s="69">
        <v>40</v>
      </c>
      <c r="K40" s="70">
        <v>32</v>
      </c>
      <c r="L40" s="71">
        <f>SUM(G40:K40)</f>
        <v>145</v>
      </c>
    </row>
    <row r="41" spans="2:13" x14ac:dyDescent="0.25">
      <c r="B41" s="49"/>
      <c r="C41" s="2" t="s">
        <v>20</v>
      </c>
      <c r="D41" s="2" t="s">
        <v>21</v>
      </c>
      <c r="E41" s="2" t="s">
        <v>101</v>
      </c>
      <c r="F41" s="34">
        <v>3</v>
      </c>
      <c r="G41" s="35">
        <v>18</v>
      </c>
      <c r="H41" s="35">
        <v>23</v>
      </c>
      <c r="I41" s="35">
        <v>38</v>
      </c>
      <c r="J41" s="35">
        <v>30</v>
      </c>
      <c r="K41" s="36">
        <v>33</v>
      </c>
      <c r="L41" s="54">
        <f>SUM(G41:K41)</f>
        <v>142</v>
      </c>
    </row>
    <row r="42" spans="2:13" x14ac:dyDescent="0.25">
      <c r="B42" s="49"/>
      <c r="C42" s="2" t="s">
        <v>96</v>
      </c>
      <c r="D42" s="2" t="s">
        <v>97</v>
      </c>
      <c r="E42" s="2" t="s">
        <v>102</v>
      </c>
      <c r="F42" s="34">
        <v>3</v>
      </c>
      <c r="G42" s="35">
        <v>16</v>
      </c>
      <c r="H42" s="35">
        <v>13</v>
      </c>
      <c r="I42" s="35">
        <v>33</v>
      </c>
      <c r="J42" s="35">
        <v>28</v>
      </c>
      <c r="K42" s="36">
        <v>35</v>
      </c>
      <c r="L42" s="54">
        <f>SUM(G42:K42)</f>
        <v>125</v>
      </c>
    </row>
    <row r="43" spans="2:13" ht="15.75" thickBot="1" x14ac:dyDescent="0.3">
      <c r="B43" s="49"/>
      <c r="C43" s="4"/>
      <c r="D43" s="4"/>
      <c r="E43" s="4"/>
      <c r="F43" s="4"/>
      <c r="G43" s="4"/>
      <c r="H43" s="4"/>
      <c r="I43" s="4"/>
      <c r="J43" s="4"/>
      <c r="K43" s="4"/>
      <c r="L43" s="58">
        <f>SUM(L40:L42)</f>
        <v>412</v>
      </c>
    </row>
    <row r="44" spans="2:13" ht="15.75" thickBot="1" x14ac:dyDescent="0.3">
      <c r="B44" s="40">
        <v>3</v>
      </c>
      <c r="C44" s="42" t="s">
        <v>80</v>
      </c>
      <c r="D44" s="42" t="s">
        <v>81</v>
      </c>
      <c r="E44" s="42" t="s">
        <v>104</v>
      </c>
      <c r="F44" s="43">
        <v>2</v>
      </c>
      <c r="G44" s="44">
        <v>13</v>
      </c>
      <c r="H44" s="44">
        <v>10</v>
      </c>
      <c r="I44" s="44">
        <v>25</v>
      </c>
      <c r="J44" s="44">
        <v>46</v>
      </c>
      <c r="K44" s="45">
        <v>33</v>
      </c>
      <c r="L44" s="53">
        <f>SUM(G44:K44)</f>
        <v>127</v>
      </c>
    </row>
    <row r="45" spans="2:13" x14ac:dyDescent="0.25">
      <c r="B45" s="49"/>
      <c r="C45" s="2" t="s">
        <v>82</v>
      </c>
      <c r="D45" s="2" t="s">
        <v>83</v>
      </c>
      <c r="E45" s="2" t="s">
        <v>104</v>
      </c>
      <c r="F45" s="34">
        <v>2</v>
      </c>
      <c r="G45" s="35">
        <v>3</v>
      </c>
      <c r="H45" s="35">
        <v>23</v>
      </c>
      <c r="I45" s="35">
        <v>27</v>
      </c>
      <c r="J45" s="35">
        <v>23</v>
      </c>
      <c r="K45" s="36">
        <v>31</v>
      </c>
      <c r="L45" s="54">
        <f>SUM(G45:K45)</f>
        <v>107</v>
      </c>
    </row>
    <row r="46" spans="2:13" x14ac:dyDescent="0.25">
      <c r="B46" s="49"/>
      <c r="C46" s="2" t="s">
        <v>84</v>
      </c>
      <c r="D46" s="2" t="s">
        <v>85</v>
      </c>
      <c r="E46" s="2" t="s">
        <v>104</v>
      </c>
      <c r="F46" s="34">
        <v>2</v>
      </c>
      <c r="G46" s="35">
        <v>15</v>
      </c>
      <c r="H46" s="35">
        <v>13</v>
      </c>
      <c r="I46" s="35">
        <v>28</v>
      </c>
      <c r="J46" s="35">
        <v>23</v>
      </c>
      <c r="K46" s="36">
        <v>18</v>
      </c>
      <c r="L46" s="54">
        <f>SUM(G46:K46)</f>
        <v>97</v>
      </c>
    </row>
    <row r="47" spans="2:13" ht="15.75" thickBot="1" x14ac:dyDescent="0.3"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9">
        <f>SUM(L44:L46)</f>
        <v>331</v>
      </c>
    </row>
    <row r="48" spans="2:13" ht="15.75" thickBot="1" x14ac:dyDescent="0.3">
      <c r="B48" s="60">
        <v>4</v>
      </c>
      <c r="C48" s="73" t="s">
        <v>116</v>
      </c>
      <c r="D48" s="73" t="s">
        <v>117</v>
      </c>
      <c r="E48" s="73" t="s">
        <v>115</v>
      </c>
      <c r="F48" s="68">
        <v>4</v>
      </c>
      <c r="G48" s="69">
        <v>16</v>
      </c>
      <c r="H48" s="69">
        <v>25</v>
      </c>
      <c r="I48" s="69">
        <v>37</v>
      </c>
      <c r="J48" s="69">
        <v>39</v>
      </c>
      <c r="K48" s="70">
        <v>29</v>
      </c>
      <c r="L48" s="71">
        <f>SUM(G48:K48)</f>
        <v>146</v>
      </c>
    </row>
    <row r="49" spans="2:12" x14ac:dyDescent="0.25">
      <c r="B49" s="49"/>
      <c r="C49" s="7" t="s">
        <v>113</v>
      </c>
      <c r="D49" s="7" t="s">
        <v>114</v>
      </c>
      <c r="E49" s="7" t="s">
        <v>115</v>
      </c>
      <c r="F49" s="34">
        <v>4</v>
      </c>
      <c r="G49" s="35">
        <v>6</v>
      </c>
      <c r="H49" s="35">
        <v>6</v>
      </c>
      <c r="I49" s="35">
        <v>26</v>
      </c>
      <c r="J49" s="35">
        <v>26</v>
      </c>
      <c r="K49" s="36">
        <v>20</v>
      </c>
      <c r="L49" s="54">
        <f>SUM(G49:K49)</f>
        <v>84</v>
      </c>
    </row>
    <row r="50" spans="2:12" x14ac:dyDescent="0.25">
      <c r="B50" s="49"/>
      <c r="C50" s="2" t="s">
        <v>118</v>
      </c>
      <c r="D50" s="2" t="s">
        <v>119</v>
      </c>
      <c r="E50" s="7" t="s">
        <v>115</v>
      </c>
      <c r="F50" s="34">
        <v>4</v>
      </c>
      <c r="G50" s="35">
        <v>7</v>
      </c>
      <c r="H50" s="35">
        <v>14</v>
      </c>
      <c r="I50" s="35">
        <v>8</v>
      </c>
      <c r="J50" s="35">
        <v>10</v>
      </c>
      <c r="K50" s="35">
        <v>14</v>
      </c>
      <c r="L50" s="55">
        <f t="shared" ref="L50" si="2">SUM(G50:K50)</f>
        <v>53</v>
      </c>
    </row>
    <row r="51" spans="2:12" ht="15.75" thickBot="1" x14ac:dyDescent="0.3">
      <c r="B51" s="49"/>
      <c r="C51" s="4"/>
      <c r="D51" s="4"/>
      <c r="E51" s="4"/>
      <c r="F51" s="4"/>
      <c r="G51" s="4"/>
      <c r="H51" s="4"/>
      <c r="I51" s="4"/>
      <c r="J51" s="4"/>
      <c r="K51" s="4"/>
      <c r="L51" s="58">
        <f>SUM(L48:L50)</f>
        <v>283</v>
      </c>
    </row>
    <row r="52" spans="2:12" ht="15.75" thickBot="1" x14ac:dyDescent="0.3">
      <c r="B52" s="40">
        <v>5</v>
      </c>
      <c r="C52" s="74" t="s">
        <v>124</v>
      </c>
      <c r="D52" s="74" t="s">
        <v>119</v>
      </c>
      <c r="E52" s="74" t="s">
        <v>104</v>
      </c>
      <c r="F52" s="43">
        <v>5</v>
      </c>
      <c r="G52" s="44">
        <v>23</v>
      </c>
      <c r="H52" s="44">
        <v>19</v>
      </c>
      <c r="I52" s="44">
        <v>21</v>
      </c>
      <c r="J52" s="44">
        <v>19</v>
      </c>
      <c r="K52" s="45">
        <v>34</v>
      </c>
      <c r="L52" s="53">
        <f>SUM(G52:K52)</f>
        <v>116</v>
      </c>
    </row>
    <row r="53" spans="2:12" x14ac:dyDescent="0.25">
      <c r="B53" s="49"/>
      <c r="C53" s="2" t="s">
        <v>86</v>
      </c>
      <c r="D53" s="2" t="s">
        <v>70</v>
      </c>
      <c r="E53" s="2" t="s">
        <v>104</v>
      </c>
      <c r="F53" s="34">
        <v>5</v>
      </c>
      <c r="G53" s="35">
        <v>3</v>
      </c>
      <c r="H53" s="35">
        <v>13</v>
      </c>
      <c r="I53" s="35">
        <v>25</v>
      </c>
      <c r="J53" s="35">
        <v>19</v>
      </c>
      <c r="K53" s="36">
        <v>18</v>
      </c>
      <c r="L53" s="54">
        <f>SUM(G53:K53)</f>
        <v>78</v>
      </c>
    </row>
    <row r="54" spans="2:12" x14ac:dyDescent="0.25">
      <c r="B54" s="49"/>
      <c r="C54" s="2" t="s">
        <v>86</v>
      </c>
      <c r="D54" s="2" t="s">
        <v>87</v>
      </c>
      <c r="E54" s="2" t="s">
        <v>104</v>
      </c>
      <c r="F54" s="34">
        <v>5</v>
      </c>
      <c r="G54" s="67">
        <v>7</v>
      </c>
      <c r="H54" s="35">
        <v>6</v>
      </c>
      <c r="I54" s="35">
        <v>16</v>
      </c>
      <c r="J54" s="35">
        <v>9</v>
      </c>
      <c r="K54" s="36">
        <v>11</v>
      </c>
      <c r="L54" s="55">
        <f>SUM(G54:K54)</f>
        <v>49</v>
      </c>
    </row>
    <row r="55" spans="2:12" ht="15.75" thickBot="1" x14ac:dyDescent="0.3">
      <c r="B55" s="51"/>
      <c r="C55" s="52"/>
      <c r="D55" s="52"/>
      <c r="E55" s="52"/>
      <c r="F55" s="52"/>
      <c r="G55" s="52"/>
      <c r="H55" s="52"/>
      <c r="I55" s="52"/>
      <c r="J55" s="52"/>
      <c r="K55" s="52"/>
      <c r="L55" s="59">
        <f>SUM(L52:L54)</f>
        <v>243</v>
      </c>
    </row>
  </sheetData>
  <sortState ref="C3:L33">
    <sortCondition descending="1" ref="L3:L33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4"/>
  <sheetViews>
    <sheetView topLeftCell="A4" workbookViewId="0">
      <selection activeCell="C5" sqref="C5:I14"/>
    </sheetView>
  </sheetViews>
  <sheetFormatPr defaultRowHeight="15" x14ac:dyDescent="0.25"/>
  <cols>
    <col min="2" max="2" width="5" customWidth="1"/>
    <col min="3" max="3" width="10.42578125" bestFit="1" customWidth="1"/>
    <col min="4" max="4" width="10.140625" bestFit="1" customWidth="1"/>
    <col min="5" max="5" width="3.7109375" customWidth="1"/>
    <col min="6" max="6" width="5.7109375" bestFit="1" customWidth="1"/>
    <col min="7" max="7" width="7.5703125" bestFit="1" customWidth="1"/>
    <col min="8" max="8" width="3" customWidth="1"/>
    <col min="9" max="9" width="7.42578125" bestFit="1" customWidth="1"/>
    <col min="10" max="10" width="5.85546875" bestFit="1" customWidth="1"/>
    <col min="11" max="11" width="3.5703125" bestFit="1" customWidth="1"/>
  </cols>
  <sheetData>
    <row r="2" spans="1:24" ht="30" customHeight="1" x14ac:dyDescent="0.5">
      <c r="B2" s="10" t="s">
        <v>50</v>
      </c>
    </row>
    <row r="3" spans="1:24" ht="15" customHeight="1" x14ac:dyDescent="0.5">
      <c r="B3" s="10"/>
    </row>
    <row r="4" spans="1:24" x14ac:dyDescent="0.25">
      <c r="B4" t="s">
        <v>0</v>
      </c>
      <c r="C4" t="s">
        <v>1</v>
      </c>
      <c r="D4" t="s">
        <v>2</v>
      </c>
      <c r="F4" t="s">
        <v>42</v>
      </c>
      <c r="G4" t="s">
        <v>72</v>
      </c>
      <c r="H4" t="s">
        <v>73</v>
      </c>
      <c r="I4" t="s">
        <v>43</v>
      </c>
    </row>
    <row r="5" spans="1:24" x14ac:dyDescent="0.25">
      <c r="B5" s="24">
        <v>1</v>
      </c>
      <c r="C5" s="7" t="s">
        <v>20</v>
      </c>
      <c r="D5" s="7" t="s">
        <v>21</v>
      </c>
      <c r="E5" s="25" t="s">
        <v>25</v>
      </c>
      <c r="F5" s="25">
        <v>149</v>
      </c>
      <c r="G5" s="25"/>
      <c r="H5" s="25"/>
      <c r="I5" s="26">
        <v>1</v>
      </c>
      <c r="P5" s="19"/>
      <c r="Q5" s="4"/>
      <c r="R5" s="4"/>
      <c r="S5" s="4"/>
      <c r="T5" s="4"/>
      <c r="U5" s="4"/>
      <c r="V5" s="4"/>
      <c r="W5" s="4"/>
      <c r="X5" s="4"/>
    </row>
    <row r="6" spans="1:24" x14ac:dyDescent="0.25">
      <c r="B6" s="24">
        <v>2</v>
      </c>
      <c r="C6" s="2" t="s">
        <v>31</v>
      </c>
      <c r="D6" s="2" t="s">
        <v>32</v>
      </c>
      <c r="E6" s="25" t="s">
        <v>19</v>
      </c>
      <c r="F6" s="25">
        <v>105</v>
      </c>
      <c r="G6" s="25"/>
      <c r="H6" s="25"/>
      <c r="I6" s="26">
        <v>2</v>
      </c>
      <c r="P6" s="19"/>
      <c r="Q6" s="4"/>
      <c r="R6" s="5"/>
      <c r="S6" s="4"/>
      <c r="T6" s="4"/>
      <c r="U6" s="4"/>
      <c r="V6" s="4"/>
      <c r="W6" s="4"/>
      <c r="X6" s="4"/>
    </row>
    <row r="7" spans="1:24" x14ac:dyDescent="0.25">
      <c r="B7" s="24">
        <v>3</v>
      </c>
      <c r="C7" s="2" t="s">
        <v>22</v>
      </c>
      <c r="D7" s="2" t="s">
        <v>23</v>
      </c>
      <c r="E7" s="25" t="s">
        <v>19</v>
      </c>
      <c r="F7" s="25">
        <v>73</v>
      </c>
      <c r="G7" s="25"/>
      <c r="H7" s="25"/>
      <c r="I7" s="26">
        <v>3</v>
      </c>
      <c r="P7" s="19"/>
      <c r="Q7" s="4"/>
      <c r="R7" s="4"/>
      <c r="S7" s="4"/>
      <c r="T7" s="4"/>
      <c r="U7" s="4"/>
      <c r="V7" s="4"/>
      <c r="W7" s="4"/>
      <c r="X7" s="4"/>
    </row>
    <row r="8" spans="1:24" x14ac:dyDescent="0.25">
      <c r="B8" s="24">
        <v>3</v>
      </c>
      <c r="C8" s="7" t="s">
        <v>60</v>
      </c>
      <c r="D8" s="7" t="s">
        <v>61</v>
      </c>
      <c r="E8" s="25" t="s">
        <v>19</v>
      </c>
      <c r="F8" s="25">
        <v>73</v>
      </c>
      <c r="G8" s="25"/>
      <c r="H8" s="25"/>
      <c r="I8" s="26">
        <v>3</v>
      </c>
      <c r="J8" s="4"/>
      <c r="K8" s="4"/>
      <c r="P8" s="19"/>
      <c r="Q8" s="4"/>
      <c r="R8" s="21"/>
      <c r="S8" s="21"/>
      <c r="T8" s="21"/>
      <c r="U8" s="21"/>
      <c r="V8" s="21"/>
      <c r="W8" s="21"/>
      <c r="X8" s="4"/>
    </row>
    <row r="9" spans="1:24" x14ac:dyDescent="0.25">
      <c r="B9" s="24">
        <v>5</v>
      </c>
      <c r="C9" s="7" t="s">
        <v>31</v>
      </c>
      <c r="D9" s="7" t="s">
        <v>34</v>
      </c>
      <c r="E9" s="25" t="s">
        <v>19</v>
      </c>
      <c r="F9" s="25">
        <v>71</v>
      </c>
      <c r="G9" s="25"/>
      <c r="H9" s="25"/>
      <c r="I9" s="26">
        <v>5</v>
      </c>
      <c r="J9" s="4"/>
      <c r="K9" s="4"/>
      <c r="P9" s="19"/>
      <c r="Q9" s="4"/>
      <c r="R9" s="5"/>
      <c r="S9" s="4"/>
      <c r="T9" s="4"/>
      <c r="U9" s="4"/>
      <c r="V9" s="4"/>
      <c r="W9" s="4"/>
      <c r="X9" s="4"/>
    </row>
    <row r="10" spans="1:24" x14ac:dyDescent="0.25">
      <c r="B10" s="24">
        <v>6</v>
      </c>
      <c r="C10" s="7" t="s">
        <v>41</v>
      </c>
      <c r="D10" s="7" t="s">
        <v>26</v>
      </c>
      <c r="E10" s="25" t="s">
        <v>25</v>
      </c>
      <c r="F10" s="25">
        <v>37</v>
      </c>
      <c r="G10" s="25"/>
      <c r="H10" s="25"/>
      <c r="I10" s="26">
        <v>6</v>
      </c>
      <c r="J10" s="4"/>
      <c r="K10" s="4"/>
      <c r="P10" s="19"/>
      <c r="Q10" s="4"/>
      <c r="R10" s="5"/>
      <c r="S10" s="4"/>
      <c r="T10" s="4"/>
      <c r="U10" s="4"/>
      <c r="V10" s="4"/>
      <c r="W10" s="4"/>
      <c r="X10" s="4"/>
    </row>
    <row r="11" spans="1:24" s="20" customFormat="1" x14ac:dyDescent="0.25">
      <c r="B11" s="29">
        <v>7</v>
      </c>
      <c r="C11" s="7" t="s">
        <v>33</v>
      </c>
      <c r="D11" s="7" t="s">
        <v>23</v>
      </c>
      <c r="E11" s="25" t="s">
        <v>25</v>
      </c>
      <c r="F11" s="25">
        <v>32</v>
      </c>
      <c r="G11" s="25"/>
      <c r="H11" s="25"/>
      <c r="I11" s="26">
        <v>7</v>
      </c>
      <c r="J11" s="21"/>
      <c r="K11" s="21"/>
      <c r="P11" s="19"/>
      <c r="Q11" s="4"/>
      <c r="R11" s="5"/>
      <c r="S11" s="4"/>
      <c r="T11" s="4"/>
      <c r="U11" s="4"/>
      <c r="V11" s="4"/>
      <c r="W11" s="4"/>
      <c r="X11" s="4"/>
    </row>
    <row r="12" spans="1:24" x14ac:dyDescent="0.25">
      <c r="B12" s="24">
        <v>8</v>
      </c>
      <c r="C12" s="7" t="s">
        <v>62</v>
      </c>
      <c r="D12" s="7" t="s">
        <v>59</v>
      </c>
      <c r="E12" s="25" t="s">
        <v>19</v>
      </c>
      <c r="F12" s="27">
        <v>31</v>
      </c>
      <c r="G12" s="27"/>
      <c r="H12" s="25"/>
      <c r="I12" s="26">
        <v>8</v>
      </c>
      <c r="J12" s="4"/>
      <c r="K12" s="4"/>
      <c r="P12" s="19"/>
      <c r="Q12" s="4"/>
      <c r="R12" s="4"/>
      <c r="S12" s="4"/>
      <c r="T12" s="4"/>
      <c r="U12" s="4"/>
      <c r="V12" s="4"/>
      <c r="W12" s="4"/>
      <c r="X12" s="4"/>
    </row>
    <row r="13" spans="1:24" x14ac:dyDescent="0.25">
      <c r="B13" s="24">
        <v>9</v>
      </c>
      <c r="C13" s="7" t="s">
        <v>64</v>
      </c>
      <c r="D13" s="7" t="s">
        <v>71</v>
      </c>
      <c r="E13" s="27" t="s">
        <v>25</v>
      </c>
      <c r="F13" s="2">
        <v>21</v>
      </c>
      <c r="G13" s="2"/>
      <c r="H13" s="2"/>
      <c r="I13" s="3">
        <v>9</v>
      </c>
      <c r="J13" s="4"/>
      <c r="K13" s="4"/>
      <c r="P13" s="19"/>
      <c r="Q13" s="4"/>
      <c r="R13" s="5"/>
      <c r="S13" s="4"/>
      <c r="T13" s="5"/>
      <c r="U13" s="4"/>
      <c r="V13" s="4"/>
      <c r="W13" s="4"/>
      <c r="X13" s="4"/>
    </row>
    <row r="14" spans="1:24" x14ac:dyDescent="0.25">
      <c r="B14" s="24">
        <v>10</v>
      </c>
      <c r="C14" s="7" t="s">
        <v>62</v>
      </c>
      <c r="D14" s="7" t="s">
        <v>63</v>
      </c>
      <c r="E14" s="25" t="s">
        <v>25</v>
      </c>
      <c r="F14" s="25">
        <v>15</v>
      </c>
      <c r="G14" s="25"/>
      <c r="H14" s="25"/>
      <c r="I14" s="26">
        <v>10</v>
      </c>
      <c r="J14" s="4"/>
      <c r="K14" s="4"/>
      <c r="P14" s="19"/>
      <c r="Q14" s="4"/>
      <c r="R14" s="4"/>
      <c r="S14" s="4"/>
      <c r="T14" s="4"/>
      <c r="U14" s="4"/>
      <c r="V14" s="4"/>
      <c r="W14" s="4"/>
      <c r="X14" s="4"/>
    </row>
    <row r="15" spans="1:24" x14ac:dyDescent="0.25">
      <c r="B15" s="24">
        <v>11</v>
      </c>
      <c r="C15" s="7" t="s">
        <v>17</v>
      </c>
      <c r="D15" s="7" t="s">
        <v>18</v>
      </c>
      <c r="E15" s="25" t="s">
        <v>19</v>
      </c>
      <c r="F15" s="25"/>
      <c r="G15" s="25"/>
      <c r="H15" s="25"/>
      <c r="I15" s="26"/>
      <c r="J15" s="4"/>
      <c r="K15" s="4"/>
      <c r="P15" s="19"/>
      <c r="Q15" s="4"/>
      <c r="R15" s="5"/>
      <c r="S15" s="4"/>
      <c r="T15" s="4"/>
      <c r="U15" s="4"/>
      <c r="V15" s="4"/>
      <c r="W15" s="4"/>
      <c r="X15" s="4"/>
    </row>
    <row r="16" spans="1:24" s="14" customFormat="1" ht="15" customHeight="1" x14ac:dyDescent="0.25">
      <c r="A16" s="11"/>
      <c r="B16" s="24">
        <v>12</v>
      </c>
      <c r="C16" s="2" t="s">
        <v>29</v>
      </c>
      <c r="D16" s="2" t="s">
        <v>30</v>
      </c>
      <c r="E16" s="25" t="s">
        <v>19</v>
      </c>
      <c r="F16" s="25"/>
      <c r="G16" s="25"/>
      <c r="H16" s="25"/>
      <c r="I16" s="26"/>
      <c r="J16" s="13"/>
      <c r="K16" s="13"/>
      <c r="P16" s="19"/>
      <c r="Q16" s="4"/>
      <c r="R16" s="5"/>
      <c r="S16" s="4"/>
      <c r="T16" s="4"/>
      <c r="U16" s="4"/>
      <c r="V16" s="4"/>
      <c r="W16" s="4"/>
      <c r="X16" s="4"/>
    </row>
    <row r="17" spans="2:24" x14ac:dyDescent="0.25">
      <c r="B17" s="24">
        <v>13</v>
      </c>
      <c r="C17" s="7" t="s">
        <v>29</v>
      </c>
      <c r="D17" s="7" t="s">
        <v>26</v>
      </c>
      <c r="E17" s="25" t="s">
        <v>19</v>
      </c>
      <c r="F17" s="30"/>
      <c r="G17" s="30"/>
      <c r="H17" s="30"/>
      <c r="I17" s="26"/>
      <c r="J17" s="4"/>
      <c r="K17" s="4"/>
      <c r="P17" s="19"/>
      <c r="Q17" s="4"/>
      <c r="R17" s="5"/>
      <c r="S17" s="5"/>
      <c r="T17" s="4"/>
      <c r="U17" s="4"/>
      <c r="V17" s="4"/>
      <c r="W17" s="4"/>
      <c r="X17" s="4"/>
    </row>
    <row r="18" spans="2:24" x14ac:dyDescent="0.25">
      <c r="B18" s="24">
        <v>14</v>
      </c>
      <c r="C18" s="2" t="s">
        <v>27</v>
      </c>
      <c r="D18" s="2" t="s">
        <v>28</v>
      </c>
      <c r="E18" s="25" t="s">
        <v>25</v>
      </c>
      <c r="F18" s="25"/>
      <c r="G18" s="25"/>
      <c r="H18" s="25"/>
      <c r="I18" s="26"/>
      <c r="J18" s="4"/>
      <c r="K18" s="4"/>
      <c r="P18" s="19"/>
      <c r="Q18" s="4"/>
      <c r="R18" s="4"/>
      <c r="S18" s="4"/>
      <c r="T18" s="4"/>
      <c r="U18" s="4"/>
      <c r="V18" s="4"/>
      <c r="W18" s="4"/>
      <c r="X18" s="4"/>
    </row>
    <row r="19" spans="2:24" x14ac:dyDescent="0.25">
      <c r="B19" s="24">
        <v>15</v>
      </c>
      <c r="C19" s="2" t="s">
        <v>17</v>
      </c>
      <c r="D19" s="2" t="s">
        <v>37</v>
      </c>
      <c r="E19" s="25" t="s">
        <v>25</v>
      </c>
      <c r="F19" s="25"/>
      <c r="G19" s="25"/>
      <c r="H19" s="25"/>
      <c r="I19" s="26"/>
      <c r="J19" s="4"/>
      <c r="K19" s="4"/>
      <c r="P19" s="19"/>
      <c r="Q19" s="4"/>
      <c r="R19" s="5"/>
      <c r="S19" s="5"/>
      <c r="T19" s="4"/>
      <c r="U19" s="4"/>
      <c r="V19" s="4"/>
      <c r="W19" s="4"/>
      <c r="X19" s="4"/>
    </row>
    <row r="20" spans="2:24" x14ac:dyDescent="0.25">
      <c r="B20" s="24">
        <v>16</v>
      </c>
      <c r="C20" s="2" t="s">
        <v>27</v>
      </c>
      <c r="D20" s="2" t="s">
        <v>70</v>
      </c>
      <c r="E20" s="25" t="s">
        <v>25</v>
      </c>
      <c r="F20" s="25"/>
      <c r="G20" s="25"/>
      <c r="H20" s="25"/>
      <c r="I20" s="26"/>
      <c r="J20" s="4"/>
      <c r="K20" s="4"/>
      <c r="P20" s="19"/>
      <c r="Q20" s="4"/>
      <c r="R20" s="5"/>
      <c r="S20" s="5"/>
      <c r="T20" s="4"/>
      <c r="U20" s="5"/>
      <c r="V20" s="4"/>
      <c r="W20" s="4"/>
      <c r="X20" s="4"/>
    </row>
    <row r="21" spans="2:24" x14ac:dyDescent="0.25">
      <c r="B21" s="24">
        <v>17</v>
      </c>
      <c r="C21" s="2" t="s">
        <v>38</v>
      </c>
      <c r="D21" s="2" t="s">
        <v>39</v>
      </c>
      <c r="E21" s="25" t="s">
        <v>25</v>
      </c>
      <c r="F21" s="25"/>
      <c r="G21" s="25"/>
      <c r="H21" s="25"/>
      <c r="I21" s="26"/>
      <c r="J21" s="4"/>
      <c r="K21" s="4"/>
      <c r="P21" s="19"/>
      <c r="Q21" s="4"/>
      <c r="R21" s="5"/>
      <c r="S21" s="5"/>
      <c r="T21" s="4"/>
      <c r="U21" s="5"/>
      <c r="V21" s="4"/>
      <c r="W21" s="4"/>
      <c r="X21" s="4"/>
    </row>
    <row r="22" spans="2:24" x14ac:dyDescent="0.25">
      <c r="B22" s="24">
        <v>18</v>
      </c>
      <c r="C22" s="2" t="s">
        <v>40</v>
      </c>
      <c r="D22" s="2" t="s">
        <v>24</v>
      </c>
      <c r="E22" s="25" t="s">
        <v>25</v>
      </c>
      <c r="F22" s="25"/>
      <c r="G22" s="25"/>
      <c r="H22" s="25"/>
      <c r="I22" s="26"/>
      <c r="P22" s="19"/>
      <c r="Q22" s="4"/>
      <c r="R22" s="5"/>
      <c r="S22" s="5"/>
      <c r="T22" s="4"/>
      <c r="U22" s="5"/>
      <c r="V22" s="4"/>
      <c r="W22" s="4"/>
      <c r="X22" s="4"/>
    </row>
    <row r="23" spans="2:24" x14ac:dyDescent="0.25">
      <c r="B23" s="24">
        <v>19</v>
      </c>
      <c r="C23" s="2" t="s">
        <v>47</v>
      </c>
      <c r="D23" s="2" t="s">
        <v>48</v>
      </c>
      <c r="E23" s="25" t="s">
        <v>25</v>
      </c>
      <c r="F23" s="25"/>
      <c r="G23" s="25"/>
      <c r="H23" s="25"/>
      <c r="I23" s="26"/>
      <c r="P23" s="19"/>
      <c r="Q23" s="4"/>
      <c r="R23" s="5"/>
      <c r="S23" s="5"/>
      <c r="T23" s="4"/>
      <c r="U23" s="5"/>
      <c r="V23" s="4"/>
      <c r="W23" s="4"/>
      <c r="X23" s="4"/>
    </row>
    <row r="24" spans="2:24" x14ac:dyDescent="0.25">
      <c r="B24" s="24">
        <v>20</v>
      </c>
      <c r="C24" s="2" t="s">
        <v>35</v>
      </c>
      <c r="D24" s="2" t="s">
        <v>36</v>
      </c>
      <c r="E24" s="25" t="s">
        <v>25</v>
      </c>
      <c r="F24" s="25"/>
      <c r="G24" s="25"/>
      <c r="H24" s="25"/>
      <c r="I24" s="26"/>
      <c r="P24" s="19"/>
    </row>
  </sheetData>
  <sortState ref="C5:I24">
    <sortCondition descending="1" ref="F5:F24"/>
  </sortState>
  <customSheetViews>
    <customSheetView guid="{11501294-103C-4E4A-9342-0437E533A056}" topLeftCell="A4">
      <selection activeCell="C5" sqref="C5:I14"/>
    </customSheetView>
  </customSheetView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4" workbookViewId="0">
      <selection activeCell="C5" sqref="C5:I14"/>
    </sheetView>
  </sheetViews>
  <sheetFormatPr defaultRowHeight="15" x14ac:dyDescent="0.25"/>
  <cols>
    <col min="2" max="2" width="3" bestFit="1" customWidth="1"/>
    <col min="3" max="3" width="10.42578125" bestFit="1" customWidth="1"/>
    <col min="4" max="4" width="10.140625" bestFit="1" customWidth="1"/>
    <col min="5" max="5" width="3.7109375" customWidth="1"/>
    <col min="6" max="6" width="5.7109375" bestFit="1" customWidth="1"/>
    <col min="7" max="7" width="7.5703125" bestFit="1" customWidth="1"/>
    <col min="8" max="8" width="3" customWidth="1"/>
    <col min="9" max="9" width="7.42578125" bestFit="1" customWidth="1"/>
    <col min="10" max="10" width="5.85546875" bestFit="1" customWidth="1"/>
    <col min="11" max="11" width="3.5703125" bestFit="1" customWidth="1"/>
  </cols>
  <sheetData>
    <row r="2" spans="2:11" ht="30" customHeight="1" x14ac:dyDescent="0.5">
      <c r="B2" s="10" t="s">
        <v>51</v>
      </c>
    </row>
    <row r="3" spans="2:11" ht="15" customHeight="1" x14ac:dyDescent="0.5">
      <c r="B3" s="10"/>
    </row>
    <row r="4" spans="2:11" x14ac:dyDescent="0.25">
      <c r="B4" t="s">
        <v>0</v>
      </c>
      <c r="C4" t="s">
        <v>1</v>
      </c>
      <c r="D4" t="s">
        <v>2</v>
      </c>
      <c r="F4" t="s">
        <v>42</v>
      </c>
      <c r="G4" t="s">
        <v>72</v>
      </c>
      <c r="H4" t="s">
        <v>73</v>
      </c>
      <c r="I4" t="s">
        <v>43</v>
      </c>
    </row>
    <row r="5" spans="2:11" x14ac:dyDescent="0.25">
      <c r="B5" s="1">
        <v>1</v>
      </c>
      <c r="C5" s="7" t="s">
        <v>20</v>
      </c>
      <c r="D5" s="7" t="s">
        <v>21</v>
      </c>
      <c r="E5" s="25" t="s">
        <v>25</v>
      </c>
      <c r="F5" s="2">
        <v>91</v>
      </c>
      <c r="G5" s="2"/>
      <c r="H5" s="2"/>
      <c r="I5" s="3">
        <v>1</v>
      </c>
    </row>
    <row r="6" spans="2:11" x14ac:dyDescent="0.25">
      <c r="B6" s="1">
        <v>2</v>
      </c>
      <c r="C6" s="7" t="s">
        <v>17</v>
      </c>
      <c r="D6" s="7" t="s">
        <v>18</v>
      </c>
      <c r="E6" s="25" t="s">
        <v>19</v>
      </c>
      <c r="F6" s="2">
        <v>87</v>
      </c>
      <c r="G6" s="2"/>
      <c r="H6" s="2"/>
      <c r="I6" s="3">
        <v>2</v>
      </c>
    </row>
    <row r="7" spans="2:11" x14ac:dyDescent="0.25">
      <c r="B7" s="1">
        <v>3</v>
      </c>
      <c r="C7" s="2" t="s">
        <v>31</v>
      </c>
      <c r="D7" s="2" t="s">
        <v>32</v>
      </c>
      <c r="E7" s="25" t="s">
        <v>19</v>
      </c>
      <c r="F7" s="12">
        <v>69</v>
      </c>
      <c r="G7" s="12"/>
      <c r="H7" s="12"/>
      <c r="I7" s="3">
        <v>3</v>
      </c>
    </row>
    <row r="8" spans="2:11" x14ac:dyDescent="0.25">
      <c r="B8" s="1">
        <v>4</v>
      </c>
      <c r="C8" s="7" t="s">
        <v>62</v>
      </c>
      <c r="D8" s="7" t="s">
        <v>59</v>
      </c>
      <c r="E8" s="25" t="s">
        <v>19</v>
      </c>
      <c r="F8" s="12">
        <v>32</v>
      </c>
      <c r="G8" s="12"/>
      <c r="H8" s="12"/>
      <c r="I8" s="3">
        <v>4</v>
      </c>
    </row>
    <row r="9" spans="2:11" x14ac:dyDescent="0.25">
      <c r="B9" s="1">
        <v>5</v>
      </c>
      <c r="C9" s="2" t="s">
        <v>27</v>
      </c>
      <c r="D9" s="2" t="s">
        <v>28</v>
      </c>
      <c r="E9" s="25" t="s">
        <v>25</v>
      </c>
      <c r="F9" s="2">
        <v>29</v>
      </c>
      <c r="G9" s="2"/>
      <c r="H9" s="2"/>
      <c r="I9" s="3">
        <v>5</v>
      </c>
    </row>
    <row r="10" spans="2:11" x14ac:dyDescent="0.25">
      <c r="B10" s="1">
        <v>6</v>
      </c>
      <c r="C10" s="7" t="s">
        <v>31</v>
      </c>
      <c r="D10" s="7" t="s">
        <v>34</v>
      </c>
      <c r="E10" s="25" t="s">
        <v>19</v>
      </c>
      <c r="F10" s="12">
        <v>26</v>
      </c>
      <c r="G10" s="12"/>
      <c r="H10" s="12"/>
      <c r="I10" s="3">
        <v>6</v>
      </c>
      <c r="J10" s="4"/>
      <c r="K10" s="4"/>
    </row>
    <row r="11" spans="2:11" x14ac:dyDescent="0.25">
      <c r="B11" s="1">
        <v>7</v>
      </c>
      <c r="C11" s="7" t="s">
        <v>33</v>
      </c>
      <c r="D11" s="7" t="s">
        <v>23</v>
      </c>
      <c r="E11" s="25" t="s">
        <v>25</v>
      </c>
      <c r="F11" s="2">
        <v>25</v>
      </c>
      <c r="G11" s="2"/>
      <c r="H11" s="2"/>
      <c r="I11" s="3">
        <v>7</v>
      </c>
      <c r="J11" s="4"/>
      <c r="K11" s="4"/>
    </row>
    <row r="12" spans="2:11" x14ac:dyDescent="0.25">
      <c r="B12" s="1">
        <v>8</v>
      </c>
      <c r="C12" s="7" t="s">
        <v>41</v>
      </c>
      <c r="D12" s="7" t="s">
        <v>26</v>
      </c>
      <c r="E12" s="25" t="s">
        <v>25</v>
      </c>
      <c r="F12" s="2">
        <v>23</v>
      </c>
      <c r="G12" s="2"/>
      <c r="H12" s="2"/>
      <c r="I12" s="3">
        <v>8</v>
      </c>
      <c r="J12" s="4"/>
      <c r="K12" s="4"/>
    </row>
    <row r="13" spans="2:11" x14ac:dyDescent="0.25">
      <c r="B13" s="1">
        <v>9</v>
      </c>
      <c r="C13" s="2" t="s">
        <v>29</v>
      </c>
      <c r="D13" s="2" t="s">
        <v>30</v>
      </c>
      <c r="E13" s="25" t="s">
        <v>19</v>
      </c>
      <c r="F13" s="12">
        <v>15</v>
      </c>
      <c r="G13" s="12"/>
      <c r="H13" s="12"/>
      <c r="I13" s="3">
        <v>9</v>
      </c>
      <c r="J13" s="4"/>
      <c r="K13" s="4"/>
    </row>
    <row r="14" spans="2:11" x14ac:dyDescent="0.25">
      <c r="B14" s="1">
        <v>10</v>
      </c>
      <c r="C14" s="7" t="s">
        <v>29</v>
      </c>
      <c r="D14" s="7" t="s">
        <v>26</v>
      </c>
      <c r="E14" s="25" t="s">
        <v>19</v>
      </c>
      <c r="F14" s="12">
        <v>11</v>
      </c>
      <c r="G14" s="12"/>
      <c r="H14" s="12"/>
      <c r="I14" s="3">
        <v>10</v>
      </c>
      <c r="J14" s="4"/>
      <c r="K14" s="4"/>
    </row>
    <row r="15" spans="2:11" x14ac:dyDescent="0.25">
      <c r="B15" s="1">
        <v>11</v>
      </c>
      <c r="C15" s="2" t="s">
        <v>22</v>
      </c>
      <c r="D15" s="2" t="s">
        <v>23</v>
      </c>
      <c r="E15" s="25" t="s">
        <v>19</v>
      </c>
      <c r="F15" s="2"/>
      <c r="G15" s="2"/>
      <c r="H15" s="2"/>
      <c r="I15" s="3"/>
      <c r="J15" s="4"/>
      <c r="K15" s="4"/>
    </row>
    <row r="16" spans="2:11" x14ac:dyDescent="0.25">
      <c r="B16" s="1">
        <v>12</v>
      </c>
      <c r="C16" s="7" t="s">
        <v>60</v>
      </c>
      <c r="D16" s="7" t="s">
        <v>61</v>
      </c>
      <c r="E16" s="25" t="s">
        <v>19</v>
      </c>
      <c r="F16" s="12"/>
      <c r="G16" s="12"/>
      <c r="H16" s="12"/>
      <c r="I16" s="3"/>
      <c r="J16" s="4"/>
      <c r="K16" s="4"/>
    </row>
    <row r="17" spans="1:11" x14ac:dyDescent="0.25">
      <c r="B17" s="1">
        <v>13</v>
      </c>
      <c r="C17" s="7" t="s">
        <v>62</v>
      </c>
      <c r="D17" s="7" t="s">
        <v>63</v>
      </c>
      <c r="E17" s="25" t="s">
        <v>25</v>
      </c>
      <c r="F17" s="12"/>
      <c r="G17" s="12"/>
      <c r="H17" s="12"/>
      <c r="I17" s="3"/>
      <c r="J17" s="4"/>
      <c r="K17" s="4"/>
    </row>
    <row r="18" spans="1:11" x14ac:dyDescent="0.25">
      <c r="B18" s="1">
        <v>14</v>
      </c>
      <c r="C18" s="2" t="s">
        <v>17</v>
      </c>
      <c r="D18" s="2" t="s">
        <v>37</v>
      </c>
      <c r="E18" s="25" t="s">
        <v>25</v>
      </c>
      <c r="F18" s="12"/>
      <c r="G18" s="12"/>
      <c r="H18" s="12"/>
      <c r="I18" s="3"/>
      <c r="J18" s="4"/>
      <c r="K18" s="4"/>
    </row>
    <row r="19" spans="1:11" s="14" customFormat="1" ht="15" customHeight="1" x14ac:dyDescent="0.25">
      <c r="A19" s="11"/>
      <c r="B19" s="1">
        <v>15</v>
      </c>
      <c r="C19" s="2" t="s">
        <v>27</v>
      </c>
      <c r="D19" s="2" t="s">
        <v>70</v>
      </c>
      <c r="E19" s="25" t="s">
        <v>25</v>
      </c>
      <c r="F19" s="2"/>
      <c r="G19" s="2"/>
      <c r="H19" s="2"/>
      <c r="I19" s="3"/>
      <c r="J19" s="13"/>
      <c r="K19" s="13"/>
    </row>
    <row r="20" spans="1:11" x14ac:dyDescent="0.25">
      <c r="B20" s="1">
        <v>16</v>
      </c>
      <c r="C20" s="2" t="s">
        <v>38</v>
      </c>
      <c r="D20" s="2" t="s">
        <v>39</v>
      </c>
      <c r="E20" s="25" t="s">
        <v>25</v>
      </c>
      <c r="F20" s="6"/>
      <c r="G20" s="6"/>
      <c r="H20" s="6"/>
      <c r="I20" s="3"/>
      <c r="J20" s="4"/>
      <c r="K20" s="4"/>
    </row>
    <row r="21" spans="1:11" x14ac:dyDescent="0.25">
      <c r="B21" s="1">
        <v>17</v>
      </c>
      <c r="C21" s="2" t="s">
        <v>40</v>
      </c>
      <c r="D21" s="2" t="s">
        <v>24</v>
      </c>
      <c r="E21" s="25" t="s">
        <v>25</v>
      </c>
      <c r="F21" s="2"/>
      <c r="G21" s="2"/>
      <c r="H21" s="2"/>
      <c r="I21" s="3"/>
      <c r="J21" s="4"/>
      <c r="K21" s="4"/>
    </row>
    <row r="22" spans="1:11" x14ac:dyDescent="0.25">
      <c r="B22" s="1">
        <v>18</v>
      </c>
      <c r="C22" s="2" t="s">
        <v>47</v>
      </c>
      <c r="D22" s="2" t="s">
        <v>48</v>
      </c>
      <c r="E22" s="25" t="s">
        <v>25</v>
      </c>
      <c r="F22" s="7"/>
      <c r="G22" s="7"/>
      <c r="H22" s="2"/>
      <c r="I22" s="3"/>
      <c r="J22" s="4"/>
      <c r="K22" s="4"/>
    </row>
    <row r="23" spans="1:11" x14ac:dyDescent="0.25">
      <c r="B23" s="1">
        <v>19</v>
      </c>
      <c r="C23" s="2" t="s">
        <v>35</v>
      </c>
      <c r="D23" s="2" t="s">
        <v>36</v>
      </c>
      <c r="E23" s="25" t="s">
        <v>25</v>
      </c>
      <c r="F23" s="12"/>
      <c r="G23" s="12"/>
      <c r="H23" s="12"/>
      <c r="I23" s="3"/>
      <c r="J23" s="4"/>
      <c r="K23" s="4"/>
    </row>
    <row r="24" spans="1:11" x14ac:dyDescent="0.25">
      <c r="B24" s="1">
        <v>20</v>
      </c>
      <c r="C24" s="7" t="s">
        <v>64</v>
      </c>
      <c r="D24" s="7" t="s">
        <v>71</v>
      </c>
      <c r="E24" s="27" t="s">
        <v>25</v>
      </c>
      <c r="F24" s="2"/>
      <c r="G24" s="2"/>
      <c r="H24" s="2"/>
      <c r="I24" s="3"/>
      <c r="J24" s="4"/>
      <c r="K24" s="4"/>
    </row>
    <row r="25" spans="1:11" ht="15" customHeight="1" x14ac:dyDescent="0.25">
      <c r="B25" s="13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25">
      <c r="B26" s="4"/>
      <c r="C26" s="13"/>
      <c r="D26" s="13"/>
      <c r="E26" s="13"/>
      <c r="F26" s="13"/>
      <c r="G26" s="13"/>
      <c r="H26" s="13"/>
      <c r="I26" s="13"/>
      <c r="J26" s="4"/>
      <c r="K26" s="4"/>
    </row>
    <row r="27" spans="1:11" x14ac:dyDescent="0.25">
      <c r="B27" s="4"/>
      <c r="C27" s="5"/>
      <c r="D27" s="5"/>
      <c r="E27" s="4"/>
      <c r="F27" s="4"/>
      <c r="G27" s="4"/>
      <c r="H27" s="4"/>
      <c r="I27" s="4"/>
      <c r="J27" s="4"/>
      <c r="K27" s="4"/>
    </row>
    <row r="28" spans="1:11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</row>
  </sheetData>
  <sortState ref="C5:I24">
    <sortCondition descending="1" ref="F5:F24"/>
  </sortState>
  <customSheetViews>
    <customSheetView guid="{11501294-103C-4E4A-9342-0437E533A056}" topLeftCell="A4">
      <selection activeCell="C5" sqref="C5:I14"/>
    </customSheetView>
  </customSheetView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topLeftCell="A4" workbookViewId="0">
      <selection activeCell="C5" sqref="C5:I13"/>
    </sheetView>
  </sheetViews>
  <sheetFormatPr defaultRowHeight="15" x14ac:dyDescent="0.25"/>
  <cols>
    <col min="2" max="2" width="3" bestFit="1" customWidth="1"/>
    <col min="3" max="3" width="10.42578125" bestFit="1" customWidth="1"/>
    <col min="4" max="4" width="10.140625" bestFit="1" customWidth="1"/>
    <col min="5" max="5" width="3.7109375" customWidth="1"/>
    <col min="6" max="6" width="5.7109375" bestFit="1" customWidth="1"/>
    <col min="7" max="7" width="5.85546875" bestFit="1" customWidth="1"/>
    <col min="8" max="8" width="3.5703125" bestFit="1" customWidth="1"/>
    <col min="9" max="9" width="7.42578125" bestFit="1" customWidth="1"/>
    <col min="10" max="10" width="5.85546875" bestFit="1" customWidth="1"/>
    <col min="11" max="11" width="3.5703125" bestFit="1" customWidth="1"/>
  </cols>
  <sheetData>
    <row r="2" spans="2:11" ht="30" customHeight="1" x14ac:dyDescent="0.5">
      <c r="B2" s="10" t="s">
        <v>52</v>
      </c>
    </row>
    <row r="3" spans="2:11" ht="15" customHeight="1" x14ac:dyDescent="0.5">
      <c r="B3" s="10"/>
    </row>
    <row r="4" spans="2:11" x14ac:dyDescent="0.25">
      <c r="B4" t="s">
        <v>0</v>
      </c>
      <c r="C4" t="s">
        <v>1</v>
      </c>
      <c r="D4" t="s">
        <v>2</v>
      </c>
      <c r="F4" t="s">
        <v>42</v>
      </c>
      <c r="G4" t="s">
        <v>72</v>
      </c>
      <c r="H4" t="s">
        <v>73</v>
      </c>
      <c r="I4" t="s">
        <v>43</v>
      </c>
    </row>
    <row r="5" spans="2:11" x14ac:dyDescent="0.25">
      <c r="B5" s="1">
        <v>1</v>
      </c>
      <c r="C5" s="7" t="s">
        <v>17</v>
      </c>
      <c r="D5" s="7" t="s">
        <v>18</v>
      </c>
      <c r="E5" s="25" t="s">
        <v>19</v>
      </c>
      <c r="F5" s="2">
        <v>195</v>
      </c>
      <c r="G5" s="2"/>
      <c r="H5" s="2"/>
      <c r="I5" s="3">
        <f t="shared" ref="I5:I24" si="0">F5+G5*3</f>
        <v>195</v>
      </c>
    </row>
    <row r="6" spans="2:11" x14ac:dyDescent="0.25">
      <c r="B6" s="1">
        <v>2</v>
      </c>
      <c r="C6" s="2" t="s">
        <v>31</v>
      </c>
      <c r="D6" s="2" t="s">
        <v>32</v>
      </c>
      <c r="E6" s="25" t="s">
        <v>19</v>
      </c>
      <c r="F6" s="2">
        <v>134</v>
      </c>
      <c r="G6" s="2"/>
      <c r="H6" s="2"/>
      <c r="I6" s="3">
        <f t="shared" si="0"/>
        <v>134</v>
      </c>
    </row>
    <row r="7" spans="2:11" x14ac:dyDescent="0.25">
      <c r="B7" s="1">
        <v>3</v>
      </c>
      <c r="C7" s="7" t="s">
        <v>31</v>
      </c>
      <c r="D7" s="7" t="s">
        <v>34</v>
      </c>
      <c r="E7" s="25" t="s">
        <v>19</v>
      </c>
      <c r="F7" s="2">
        <v>127</v>
      </c>
      <c r="G7" s="2"/>
      <c r="H7" s="2"/>
      <c r="I7" s="3">
        <f t="shared" si="0"/>
        <v>127</v>
      </c>
    </row>
    <row r="8" spans="2:11" x14ac:dyDescent="0.25">
      <c r="B8" s="1">
        <v>4</v>
      </c>
      <c r="C8" s="7" t="s">
        <v>60</v>
      </c>
      <c r="D8" s="7" t="s">
        <v>61</v>
      </c>
      <c r="E8" s="25" t="s">
        <v>19</v>
      </c>
      <c r="F8" s="7">
        <v>112</v>
      </c>
      <c r="G8" s="7"/>
      <c r="H8" s="2"/>
      <c r="I8" s="3">
        <f t="shared" si="0"/>
        <v>112</v>
      </c>
    </row>
    <row r="9" spans="2:11" x14ac:dyDescent="0.25">
      <c r="B9" s="1">
        <v>4</v>
      </c>
      <c r="C9" s="7" t="s">
        <v>62</v>
      </c>
      <c r="D9" s="7" t="s">
        <v>59</v>
      </c>
      <c r="E9" s="25" t="s">
        <v>19</v>
      </c>
      <c r="F9" s="2">
        <v>99</v>
      </c>
      <c r="G9" s="2"/>
      <c r="H9" s="2"/>
      <c r="I9" s="3">
        <f t="shared" si="0"/>
        <v>99</v>
      </c>
    </row>
    <row r="10" spans="2:11" x14ac:dyDescent="0.25">
      <c r="B10" s="1">
        <v>6</v>
      </c>
      <c r="C10" s="7" t="s">
        <v>29</v>
      </c>
      <c r="D10" s="7" t="s">
        <v>26</v>
      </c>
      <c r="E10" s="25" t="s">
        <v>19</v>
      </c>
      <c r="F10" s="2">
        <v>88</v>
      </c>
      <c r="G10" s="2">
        <v>1</v>
      </c>
      <c r="H10" s="2">
        <v>20</v>
      </c>
      <c r="I10" s="3">
        <f t="shared" si="0"/>
        <v>91</v>
      </c>
      <c r="J10" s="4"/>
      <c r="K10" s="4"/>
    </row>
    <row r="11" spans="2:11" x14ac:dyDescent="0.25">
      <c r="B11" s="1">
        <v>7</v>
      </c>
      <c r="C11" s="2" t="s">
        <v>17</v>
      </c>
      <c r="D11" s="2" t="s">
        <v>37</v>
      </c>
      <c r="E11" s="25" t="s">
        <v>25</v>
      </c>
      <c r="F11" s="2">
        <v>74</v>
      </c>
      <c r="G11" s="2"/>
      <c r="H11" s="2"/>
      <c r="I11" s="3">
        <f t="shared" si="0"/>
        <v>74</v>
      </c>
      <c r="J11" s="4"/>
      <c r="K11" s="4"/>
    </row>
    <row r="12" spans="2:11" x14ac:dyDescent="0.25">
      <c r="B12" s="1">
        <v>8</v>
      </c>
      <c r="C12" s="2" t="s">
        <v>27</v>
      </c>
      <c r="D12" s="2" t="s">
        <v>28</v>
      </c>
      <c r="E12" s="25" t="s">
        <v>25</v>
      </c>
      <c r="F12" s="2">
        <v>56</v>
      </c>
      <c r="G12" s="2">
        <v>1</v>
      </c>
      <c r="H12" s="2">
        <v>21</v>
      </c>
      <c r="I12" s="3">
        <f t="shared" si="0"/>
        <v>59</v>
      </c>
      <c r="J12" s="4"/>
      <c r="K12" s="4"/>
    </row>
    <row r="13" spans="2:11" x14ac:dyDescent="0.25">
      <c r="B13" s="1">
        <v>9</v>
      </c>
      <c r="C13" s="7" t="s">
        <v>33</v>
      </c>
      <c r="D13" s="7" t="s">
        <v>23</v>
      </c>
      <c r="E13" s="25" t="s">
        <v>25</v>
      </c>
      <c r="F13" s="2">
        <v>57</v>
      </c>
      <c r="G13" s="2"/>
      <c r="H13" s="2"/>
      <c r="I13" s="3">
        <f t="shared" si="0"/>
        <v>57</v>
      </c>
      <c r="J13" s="4"/>
      <c r="K13" s="4"/>
    </row>
    <row r="14" spans="2:11" x14ac:dyDescent="0.25">
      <c r="B14" s="1">
        <v>10</v>
      </c>
      <c r="C14" s="2" t="s">
        <v>22</v>
      </c>
      <c r="D14" s="2" t="s">
        <v>23</v>
      </c>
      <c r="E14" s="25" t="s">
        <v>19</v>
      </c>
      <c r="F14" s="2"/>
      <c r="G14" s="2"/>
      <c r="H14" s="2"/>
      <c r="I14" s="3">
        <f t="shared" si="0"/>
        <v>0</v>
      </c>
      <c r="J14" s="4"/>
      <c r="K14" s="4"/>
    </row>
    <row r="15" spans="2:11" x14ac:dyDescent="0.25">
      <c r="B15" s="1">
        <v>10</v>
      </c>
      <c r="C15" s="2" t="s">
        <v>29</v>
      </c>
      <c r="D15" s="2" t="s">
        <v>30</v>
      </c>
      <c r="E15" s="25" t="s">
        <v>19</v>
      </c>
      <c r="F15" s="2"/>
      <c r="G15" s="2"/>
      <c r="H15" s="2"/>
      <c r="I15" s="3">
        <f t="shared" si="0"/>
        <v>0</v>
      </c>
      <c r="J15" s="4"/>
      <c r="K15" s="4"/>
    </row>
    <row r="16" spans="2:11" x14ac:dyDescent="0.25">
      <c r="B16" s="1">
        <v>10</v>
      </c>
      <c r="C16" s="7" t="s">
        <v>41</v>
      </c>
      <c r="D16" s="7" t="s">
        <v>26</v>
      </c>
      <c r="E16" s="25" t="s">
        <v>25</v>
      </c>
      <c r="F16" s="2"/>
      <c r="G16" s="2"/>
      <c r="H16" s="2"/>
      <c r="I16" s="3">
        <f t="shared" si="0"/>
        <v>0</v>
      </c>
      <c r="J16" s="4"/>
      <c r="K16" s="4"/>
    </row>
    <row r="17" spans="1:11" x14ac:dyDescent="0.25">
      <c r="B17" s="1">
        <v>13</v>
      </c>
      <c r="C17" s="7" t="s">
        <v>62</v>
      </c>
      <c r="D17" s="7" t="s">
        <v>63</v>
      </c>
      <c r="E17" s="25" t="s">
        <v>25</v>
      </c>
      <c r="F17" s="2"/>
      <c r="G17" s="2"/>
      <c r="H17" s="2"/>
      <c r="I17" s="3">
        <f t="shared" si="0"/>
        <v>0</v>
      </c>
      <c r="J17" s="4"/>
      <c r="K17" s="4"/>
    </row>
    <row r="18" spans="1:11" x14ac:dyDescent="0.25">
      <c r="B18" s="1">
        <v>14</v>
      </c>
      <c r="C18" s="2" t="s">
        <v>27</v>
      </c>
      <c r="D18" s="2" t="s">
        <v>70</v>
      </c>
      <c r="E18" s="25" t="s">
        <v>25</v>
      </c>
      <c r="F18" s="2"/>
      <c r="G18" s="2"/>
      <c r="H18" s="2"/>
      <c r="I18" s="3">
        <f t="shared" si="0"/>
        <v>0</v>
      </c>
      <c r="J18" s="4"/>
      <c r="K18" s="4"/>
    </row>
    <row r="19" spans="1:11" s="14" customFormat="1" ht="15" customHeight="1" x14ac:dyDescent="0.25">
      <c r="A19" s="11"/>
      <c r="B19" s="16">
        <v>15</v>
      </c>
      <c r="C19" s="2" t="s">
        <v>38</v>
      </c>
      <c r="D19" s="2" t="s">
        <v>39</v>
      </c>
      <c r="E19" s="25" t="s">
        <v>25</v>
      </c>
      <c r="F19" s="6"/>
      <c r="G19" s="6"/>
      <c r="H19" s="6"/>
      <c r="I19" s="3">
        <f t="shared" si="0"/>
        <v>0</v>
      </c>
      <c r="J19" s="13"/>
      <c r="K19" s="13"/>
    </row>
    <row r="20" spans="1:11" x14ac:dyDescent="0.25">
      <c r="B20" s="1">
        <v>16</v>
      </c>
      <c r="C20" s="2" t="s">
        <v>40</v>
      </c>
      <c r="D20" s="2" t="s">
        <v>24</v>
      </c>
      <c r="E20" s="25" t="s">
        <v>25</v>
      </c>
      <c r="F20" s="6"/>
      <c r="G20" s="6"/>
      <c r="H20" s="6"/>
      <c r="I20" s="3">
        <f t="shared" si="0"/>
        <v>0</v>
      </c>
      <c r="J20" s="4"/>
      <c r="K20" s="4"/>
    </row>
    <row r="21" spans="1:11" x14ac:dyDescent="0.25">
      <c r="B21" s="1">
        <v>17</v>
      </c>
      <c r="C21" s="2" t="s">
        <v>47</v>
      </c>
      <c r="D21" s="2" t="s">
        <v>48</v>
      </c>
      <c r="E21" s="25" t="s">
        <v>25</v>
      </c>
      <c r="F21" s="7"/>
      <c r="G21" s="7"/>
      <c r="H21" s="2"/>
      <c r="I21" s="3">
        <f t="shared" si="0"/>
        <v>0</v>
      </c>
      <c r="J21" s="4"/>
      <c r="K21" s="4"/>
    </row>
    <row r="22" spans="1:11" x14ac:dyDescent="0.25">
      <c r="B22" s="1">
        <v>18</v>
      </c>
      <c r="C22" s="2" t="s">
        <v>35</v>
      </c>
      <c r="D22" s="2" t="s">
        <v>36</v>
      </c>
      <c r="E22" s="25" t="s">
        <v>25</v>
      </c>
      <c r="F22" s="12"/>
      <c r="G22" s="12"/>
      <c r="H22" s="12"/>
      <c r="I22" s="3">
        <f t="shared" si="0"/>
        <v>0</v>
      </c>
      <c r="J22" s="4"/>
      <c r="K22" s="4"/>
    </row>
    <row r="23" spans="1:11" x14ac:dyDescent="0.25">
      <c r="B23" s="1">
        <v>19</v>
      </c>
      <c r="C23" s="7" t="s">
        <v>20</v>
      </c>
      <c r="D23" s="7" t="s">
        <v>21</v>
      </c>
      <c r="E23" s="25" t="s">
        <v>25</v>
      </c>
      <c r="F23" s="2"/>
      <c r="G23" s="2"/>
      <c r="H23" s="2"/>
      <c r="I23" s="3">
        <f t="shared" si="0"/>
        <v>0</v>
      </c>
      <c r="J23" s="4"/>
      <c r="K23" s="4"/>
    </row>
    <row r="24" spans="1:11" x14ac:dyDescent="0.25">
      <c r="B24" s="24">
        <v>20</v>
      </c>
      <c r="C24" s="7" t="s">
        <v>64</v>
      </c>
      <c r="D24" s="7" t="s">
        <v>71</v>
      </c>
      <c r="E24" s="27" t="s">
        <v>25</v>
      </c>
      <c r="F24" s="2"/>
      <c r="G24" s="2"/>
      <c r="H24" s="2"/>
      <c r="I24" s="3">
        <f t="shared" si="0"/>
        <v>0</v>
      </c>
      <c r="J24" s="4"/>
      <c r="K24" s="4"/>
    </row>
    <row r="25" spans="1:11" ht="15" customHeight="1" x14ac:dyDescent="0.25">
      <c r="B25" s="4"/>
      <c r="C25" s="5" t="s">
        <v>74</v>
      </c>
      <c r="D25" s="5" t="s">
        <v>28</v>
      </c>
      <c r="E25" s="31" t="s">
        <v>75</v>
      </c>
      <c r="F25" s="4">
        <v>111</v>
      </c>
      <c r="G25" s="4"/>
      <c r="H25" s="4"/>
      <c r="I25" s="4"/>
      <c r="J25" s="4"/>
      <c r="K25" s="4"/>
    </row>
    <row r="26" spans="1:11" x14ac:dyDescent="0.25">
      <c r="B26" s="4"/>
      <c r="C26" s="5" t="s">
        <v>76</v>
      </c>
      <c r="D26" s="5" t="s">
        <v>26</v>
      </c>
      <c r="E26" s="31" t="s">
        <v>75</v>
      </c>
      <c r="F26" s="4">
        <v>27</v>
      </c>
      <c r="G26" s="4"/>
      <c r="H26" s="4"/>
      <c r="I26" s="4"/>
      <c r="J26" s="4"/>
      <c r="K26" s="4"/>
    </row>
    <row r="27" spans="1:11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5">
      <c r="B30" s="4"/>
      <c r="C30" s="4"/>
      <c r="D30" s="4"/>
      <c r="E30" s="4"/>
      <c r="F30" s="4"/>
      <c r="G30" s="4"/>
      <c r="H30" s="4"/>
      <c r="I30" s="4"/>
    </row>
  </sheetData>
  <sortState ref="C5:I24">
    <sortCondition descending="1" ref="I5:I24"/>
    <sortCondition ref="E5:E24"/>
  </sortState>
  <customSheetViews>
    <customSheetView guid="{11501294-103C-4E4A-9342-0437E533A056}" topLeftCell="A4">
      <selection activeCell="C5" sqref="C5:I13"/>
    </customSheetView>
  </customSheetView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6"/>
  <sheetViews>
    <sheetView topLeftCell="A4" workbookViewId="0">
      <selection activeCell="B5" sqref="B5:I17"/>
    </sheetView>
  </sheetViews>
  <sheetFormatPr defaultRowHeight="15" x14ac:dyDescent="0.25"/>
  <cols>
    <col min="2" max="2" width="3.5703125" customWidth="1"/>
    <col min="3" max="3" width="14.85546875" bestFit="1" customWidth="1"/>
    <col min="4" max="4" width="10.140625" bestFit="1" customWidth="1"/>
    <col min="5" max="5" width="2.5703125" customWidth="1"/>
    <col min="6" max="6" width="5.7109375" bestFit="1" customWidth="1"/>
    <col min="7" max="7" width="7.5703125" bestFit="1" customWidth="1"/>
    <col min="8" max="8" width="3.140625" customWidth="1"/>
  </cols>
  <sheetData>
    <row r="2" spans="2:11" ht="31.5" x14ac:dyDescent="0.5">
      <c r="B2" s="10" t="s">
        <v>53</v>
      </c>
    </row>
    <row r="3" spans="2:11" ht="31.5" x14ac:dyDescent="0.5">
      <c r="B3" s="10"/>
    </row>
    <row r="4" spans="2:11" x14ac:dyDescent="0.25">
      <c r="B4" t="s">
        <v>0</v>
      </c>
      <c r="C4" t="s">
        <v>1</v>
      </c>
      <c r="D4" t="s">
        <v>2</v>
      </c>
      <c r="F4" t="s">
        <v>42</v>
      </c>
      <c r="G4" t="s">
        <v>72</v>
      </c>
      <c r="H4" t="s">
        <v>73</v>
      </c>
      <c r="I4" t="s">
        <v>43</v>
      </c>
    </row>
    <row r="5" spans="2:11" x14ac:dyDescent="0.25">
      <c r="B5" s="1">
        <v>1</v>
      </c>
      <c r="C5" s="7" t="s">
        <v>17</v>
      </c>
      <c r="D5" s="7" t="s">
        <v>18</v>
      </c>
      <c r="E5" s="25" t="s">
        <v>19</v>
      </c>
      <c r="F5" s="2">
        <v>80</v>
      </c>
      <c r="G5" s="2"/>
      <c r="H5" s="2"/>
      <c r="I5" s="15">
        <f t="shared" ref="I5:I25" si="0">F5+G5*3</f>
        <v>80</v>
      </c>
    </row>
    <row r="6" spans="2:11" x14ac:dyDescent="0.25">
      <c r="B6" s="1">
        <v>2</v>
      </c>
      <c r="C6" s="7" t="s">
        <v>20</v>
      </c>
      <c r="D6" s="7" t="s">
        <v>21</v>
      </c>
      <c r="E6" s="25" t="s">
        <v>25</v>
      </c>
      <c r="F6" s="2">
        <v>72</v>
      </c>
      <c r="G6" s="2">
        <v>1</v>
      </c>
      <c r="H6" s="2"/>
      <c r="I6" s="15">
        <f t="shared" si="0"/>
        <v>75</v>
      </c>
    </row>
    <row r="7" spans="2:11" x14ac:dyDescent="0.25">
      <c r="B7" s="1">
        <v>3</v>
      </c>
      <c r="C7" s="2" t="s">
        <v>31</v>
      </c>
      <c r="D7" s="2" t="s">
        <v>32</v>
      </c>
      <c r="E7" s="25" t="s">
        <v>19</v>
      </c>
      <c r="F7" s="12">
        <v>69</v>
      </c>
      <c r="G7" s="12"/>
      <c r="H7" s="12"/>
      <c r="I7" s="15">
        <f t="shared" si="0"/>
        <v>69</v>
      </c>
    </row>
    <row r="8" spans="2:11" x14ac:dyDescent="0.25">
      <c r="B8" s="1">
        <v>4</v>
      </c>
      <c r="C8" s="7" t="s">
        <v>31</v>
      </c>
      <c r="D8" s="7" t="s">
        <v>34</v>
      </c>
      <c r="E8" s="25" t="s">
        <v>19</v>
      </c>
      <c r="F8" s="2">
        <v>48</v>
      </c>
      <c r="G8" s="2"/>
      <c r="H8" s="2"/>
      <c r="I8" s="15">
        <f t="shared" si="0"/>
        <v>48</v>
      </c>
    </row>
    <row r="9" spans="2:11" x14ac:dyDescent="0.25">
      <c r="B9" s="1">
        <v>5</v>
      </c>
      <c r="C9" s="7" t="s">
        <v>62</v>
      </c>
      <c r="D9" s="7" t="s">
        <v>59</v>
      </c>
      <c r="E9" s="25" t="s">
        <v>19</v>
      </c>
      <c r="F9" s="2">
        <v>36</v>
      </c>
      <c r="G9" s="2"/>
      <c r="H9" s="2"/>
      <c r="I9" s="15">
        <f t="shared" si="0"/>
        <v>36</v>
      </c>
    </row>
    <row r="10" spans="2:11" x14ac:dyDescent="0.25">
      <c r="B10" s="1">
        <v>6</v>
      </c>
      <c r="C10" s="7" t="s">
        <v>29</v>
      </c>
      <c r="D10" s="7" t="s">
        <v>26</v>
      </c>
      <c r="E10" s="25" t="s">
        <v>19</v>
      </c>
      <c r="F10" s="2">
        <v>34</v>
      </c>
      <c r="G10" s="2"/>
      <c r="H10" s="2"/>
      <c r="I10" s="15">
        <f t="shared" si="0"/>
        <v>34</v>
      </c>
      <c r="J10" s="4"/>
      <c r="K10" s="4"/>
    </row>
    <row r="11" spans="2:11" x14ac:dyDescent="0.25">
      <c r="B11" s="1">
        <v>7</v>
      </c>
      <c r="C11" s="2" t="s">
        <v>27</v>
      </c>
      <c r="D11" s="2" t="s">
        <v>28</v>
      </c>
      <c r="E11" s="25" t="s">
        <v>25</v>
      </c>
      <c r="F11" s="2">
        <v>34</v>
      </c>
      <c r="G11" s="2"/>
      <c r="H11" s="2"/>
      <c r="I11" s="15">
        <f t="shared" si="0"/>
        <v>34</v>
      </c>
      <c r="J11" s="4"/>
      <c r="K11" s="4"/>
    </row>
    <row r="12" spans="2:11" x14ac:dyDescent="0.25">
      <c r="B12" s="1">
        <v>8</v>
      </c>
      <c r="C12" s="7" t="s">
        <v>41</v>
      </c>
      <c r="D12" s="7" t="s">
        <v>26</v>
      </c>
      <c r="E12" s="25" t="s">
        <v>25</v>
      </c>
      <c r="F12" s="2">
        <v>27</v>
      </c>
      <c r="G12" s="2"/>
      <c r="H12" s="2"/>
      <c r="I12" s="15">
        <f t="shared" si="0"/>
        <v>27</v>
      </c>
      <c r="J12" s="4"/>
      <c r="K12" s="4"/>
    </row>
    <row r="13" spans="2:11" x14ac:dyDescent="0.25">
      <c r="B13" s="1">
        <v>9</v>
      </c>
      <c r="C13" s="7" t="s">
        <v>62</v>
      </c>
      <c r="D13" s="7" t="s">
        <v>63</v>
      </c>
      <c r="E13" s="25" t="s">
        <v>25</v>
      </c>
      <c r="F13" s="2">
        <v>21</v>
      </c>
      <c r="G13" s="2">
        <v>1</v>
      </c>
      <c r="H13" s="2"/>
      <c r="I13" s="15">
        <f t="shared" si="0"/>
        <v>24</v>
      </c>
      <c r="J13" s="4"/>
      <c r="K13" s="4"/>
    </row>
    <row r="14" spans="2:11" x14ac:dyDescent="0.25">
      <c r="B14" s="1">
        <v>10</v>
      </c>
      <c r="C14" s="2" t="s">
        <v>17</v>
      </c>
      <c r="D14" s="2" t="s">
        <v>37</v>
      </c>
      <c r="E14" s="25" t="s">
        <v>25</v>
      </c>
      <c r="F14" s="2">
        <v>14</v>
      </c>
      <c r="G14" s="2"/>
      <c r="H14" s="2"/>
      <c r="I14" s="15">
        <f t="shared" si="0"/>
        <v>14</v>
      </c>
      <c r="J14" s="4"/>
      <c r="K14" s="4"/>
    </row>
    <row r="15" spans="2:11" x14ac:dyDescent="0.25">
      <c r="B15" s="1">
        <v>11</v>
      </c>
      <c r="C15" s="7" t="s">
        <v>33</v>
      </c>
      <c r="D15" s="7" t="s">
        <v>23</v>
      </c>
      <c r="E15" s="25" t="s">
        <v>25</v>
      </c>
      <c r="F15" s="2">
        <v>13</v>
      </c>
      <c r="G15" s="2"/>
      <c r="H15" s="2"/>
      <c r="I15" s="15">
        <f t="shared" si="0"/>
        <v>13</v>
      </c>
      <c r="J15" s="4"/>
      <c r="K15" s="4"/>
    </row>
    <row r="16" spans="2:11" x14ac:dyDescent="0.25">
      <c r="B16" s="1">
        <v>12</v>
      </c>
      <c r="C16" s="7" t="s">
        <v>64</v>
      </c>
      <c r="D16" s="7" t="s">
        <v>71</v>
      </c>
      <c r="E16" s="27" t="s">
        <v>25</v>
      </c>
      <c r="F16" s="2">
        <v>10</v>
      </c>
      <c r="G16" s="2"/>
      <c r="H16" s="2"/>
      <c r="I16" s="15">
        <f t="shared" si="0"/>
        <v>10</v>
      </c>
      <c r="J16" s="4"/>
      <c r="K16" s="4"/>
    </row>
    <row r="17" spans="1:15" x14ac:dyDescent="0.25">
      <c r="B17" s="1">
        <v>13</v>
      </c>
      <c r="C17" s="7" t="s">
        <v>33</v>
      </c>
      <c r="D17" s="7" t="s">
        <v>77</v>
      </c>
      <c r="E17" s="27" t="s">
        <v>25</v>
      </c>
      <c r="F17" s="2">
        <v>5</v>
      </c>
      <c r="G17" s="2"/>
      <c r="H17" s="2"/>
      <c r="I17" s="15">
        <f t="shared" si="0"/>
        <v>5</v>
      </c>
      <c r="J17" s="4"/>
      <c r="K17" s="4"/>
    </row>
    <row r="18" spans="1:15" x14ac:dyDescent="0.25">
      <c r="B18" s="1">
        <v>14</v>
      </c>
      <c r="C18" s="2" t="s">
        <v>22</v>
      </c>
      <c r="D18" s="2" t="s">
        <v>23</v>
      </c>
      <c r="E18" s="25" t="s">
        <v>19</v>
      </c>
      <c r="F18" s="2"/>
      <c r="G18" s="2"/>
      <c r="H18" s="2"/>
      <c r="I18" s="15">
        <f t="shared" si="0"/>
        <v>0</v>
      </c>
      <c r="J18" s="4"/>
      <c r="K18" s="4"/>
    </row>
    <row r="19" spans="1:15" ht="15" customHeight="1" x14ac:dyDescent="0.25">
      <c r="A19" s="11"/>
      <c r="B19" s="17">
        <v>15</v>
      </c>
      <c r="C19" s="2" t="s">
        <v>29</v>
      </c>
      <c r="D19" s="2" t="s">
        <v>30</v>
      </c>
      <c r="E19" s="25" t="s">
        <v>19</v>
      </c>
      <c r="F19" s="2"/>
      <c r="G19" s="2"/>
      <c r="H19" s="2"/>
      <c r="I19" s="15">
        <f t="shared" si="0"/>
        <v>0</v>
      </c>
      <c r="J19" s="13"/>
      <c r="K19" s="13"/>
      <c r="L19" s="14"/>
      <c r="M19" s="14"/>
      <c r="N19" s="14"/>
      <c r="O19" s="14"/>
    </row>
    <row r="20" spans="1:15" x14ac:dyDescent="0.25">
      <c r="B20" s="1">
        <v>16</v>
      </c>
      <c r="C20" s="7" t="s">
        <v>60</v>
      </c>
      <c r="D20" s="7" t="s">
        <v>61</v>
      </c>
      <c r="E20" s="25" t="s">
        <v>19</v>
      </c>
      <c r="F20" s="6"/>
      <c r="G20" s="6"/>
      <c r="H20" s="6"/>
      <c r="I20" s="15">
        <f t="shared" si="0"/>
        <v>0</v>
      </c>
      <c r="J20" s="4"/>
      <c r="K20" s="4"/>
    </row>
    <row r="21" spans="1:15" x14ac:dyDescent="0.25">
      <c r="B21" s="1">
        <v>17</v>
      </c>
      <c r="C21" s="2" t="s">
        <v>27</v>
      </c>
      <c r="D21" s="2" t="s">
        <v>70</v>
      </c>
      <c r="E21" s="25" t="s">
        <v>25</v>
      </c>
      <c r="F21" s="2"/>
      <c r="G21" s="2"/>
      <c r="H21" s="2"/>
      <c r="I21" s="15">
        <f t="shared" si="0"/>
        <v>0</v>
      </c>
      <c r="J21" s="4"/>
      <c r="K21" s="4"/>
    </row>
    <row r="22" spans="1:15" x14ac:dyDescent="0.25">
      <c r="B22" s="1">
        <v>18</v>
      </c>
      <c r="C22" s="2" t="s">
        <v>38</v>
      </c>
      <c r="D22" s="2" t="s">
        <v>39</v>
      </c>
      <c r="E22" s="25" t="s">
        <v>25</v>
      </c>
      <c r="F22" s="18"/>
      <c r="G22" s="18"/>
      <c r="H22" s="18"/>
      <c r="I22" s="15">
        <f t="shared" si="0"/>
        <v>0</v>
      </c>
      <c r="J22" s="4"/>
      <c r="K22" s="4"/>
    </row>
    <row r="23" spans="1:15" x14ac:dyDescent="0.25">
      <c r="B23" s="1">
        <v>19</v>
      </c>
      <c r="C23" s="2" t="s">
        <v>40</v>
      </c>
      <c r="D23" s="2" t="s">
        <v>24</v>
      </c>
      <c r="E23" s="25" t="s">
        <v>25</v>
      </c>
      <c r="F23" s="2"/>
      <c r="G23" s="2"/>
      <c r="H23" s="2"/>
      <c r="I23" s="15">
        <f t="shared" si="0"/>
        <v>0</v>
      </c>
      <c r="J23" s="4"/>
      <c r="K23" s="4"/>
    </row>
    <row r="24" spans="1:15" x14ac:dyDescent="0.25">
      <c r="B24" s="24">
        <v>20</v>
      </c>
      <c r="C24" s="2" t="s">
        <v>47</v>
      </c>
      <c r="D24" s="2" t="s">
        <v>48</v>
      </c>
      <c r="E24" s="25" t="s">
        <v>25</v>
      </c>
      <c r="F24" s="7"/>
      <c r="G24" s="7"/>
      <c r="H24" s="2"/>
      <c r="I24" s="15">
        <f t="shared" si="0"/>
        <v>0</v>
      </c>
    </row>
    <row r="25" spans="1:15" x14ac:dyDescent="0.25">
      <c r="B25" s="33">
        <v>21</v>
      </c>
      <c r="C25" s="2" t="s">
        <v>35</v>
      </c>
      <c r="D25" s="2" t="s">
        <v>36</v>
      </c>
      <c r="E25" s="25" t="s">
        <v>25</v>
      </c>
      <c r="F25" s="12"/>
      <c r="G25" s="12"/>
      <c r="H25" s="12"/>
      <c r="I25" s="15">
        <f t="shared" si="0"/>
        <v>0</v>
      </c>
    </row>
    <row r="26" spans="1:15" x14ac:dyDescent="0.25">
      <c r="F26">
        <f>COUNT(F5:F25)</f>
        <v>13</v>
      </c>
    </row>
  </sheetData>
  <sortState ref="C4:I25">
    <sortCondition descending="1" ref="I4:I25"/>
  </sortState>
  <customSheetViews>
    <customSheetView guid="{11501294-103C-4E4A-9342-0437E533A056}">
      <selection activeCell="B4" sqref="B4:I4"/>
    </customSheetView>
  </customSheetView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3" workbookViewId="0">
      <selection activeCell="B5" sqref="B5:I22"/>
    </sheetView>
  </sheetViews>
  <sheetFormatPr defaultRowHeight="15" x14ac:dyDescent="0.25"/>
  <cols>
    <col min="2" max="2" width="3" bestFit="1" customWidth="1"/>
    <col min="3" max="3" width="10.42578125" bestFit="1" customWidth="1"/>
    <col min="4" max="4" width="10.140625" bestFit="1" customWidth="1"/>
    <col min="5" max="5" width="3.7109375" customWidth="1"/>
    <col min="6" max="6" width="5.7109375" bestFit="1" customWidth="1"/>
    <col min="7" max="7" width="7.5703125" bestFit="1" customWidth="1"/>
    <col min="8" max="8" width="3" customWidth="1"/>
    <col min="9" max="9" width="7.42578125" bestFit="1" customWidth="1"/>
    <col min="10" max="10" width="5.85546875" bestFit="1" customWidth="1"/>
    <col min="11" max="11" width="3.5703125" bestFit="1" customWidth="1"/>
  </cols>
  <sheetData>
    <row r="2" spans="2:11" ht="30" customHeight="1" x14ac:dyDescent="0.5">
      <c r="B2" s="10" t="s">
        <v>54</v>
      </c>
    </row>
    <row r="3" spans="2:11" ht="15" customHeight="1" x14ac:dyDescent="0.5">
      <c r="B3" s="10"/>
    </row>
    <row r="4" spans="2:11" x14ac:dyDescent="0.25">
      <c r="B4" t="s">
        <v>0</v>
      </c>
      <c r="C4" t="s">
        <v>1</v>
      </c>
      <c r="D4" t="s">
        <v>2</v>
      </c>
      <c r="F4" t="s">
        <v>42</v>
      </c>
      <c r="G4" t="s">
        <v>72</v>
      </c>
      <c r="H4" t="s">
        <v>73</v>
      </c>
      <c r="I4" t="s">
        <v>43</v>
      </c>
    </row>
    <row r="5" spans="2:11" x14ac:dyDescent="0.25">
      <c r="B5" s="1">
        <v>1</v>
      </c>
      <c r="C5" s="7" t="s">
        <v>20</v>
      </c>
      <c r="D5" s="7" t="s">
        <v>21</v>
      </c>
      <c r="E5" s="25" t="s">
        <v>25</v>
      </c>
      <c r="F5" s="6">
        <v>57</v>
      </c>
      <c r="G5" s="2"/>
      <c r="H5" s="2"/>
      <c r="I5" s="3">
        <f t="shared" ref="I5:I26" si="0">F5+G5*3</f>
        <v>57</v>
      </c>
    </row>
    <row r="6" spans="2:11" x14ac:dyDescent="0.25">
      <c r="B6" s="1">
        <v>2</v>
      </c>
      <c r="C6" s="7" t="s">
        <v>31</v>
      </c>
      <c r="D6" s="7" t="s">
        <v>34</v>
      </c>
      <c r="E6" s="25" t="s">
        <v>19</v>
      </c>
      <c r="F6" s="2">
        <v>56</v>
      </c>
      <c r="G6" s="2"/>
      <c r="H6" s="2"/>
      <c r="I6" s="3">
        <f t="shared" si="0"/>
        <v>56</v>
      </c>
    </row>
    <row r="7" spans="2:11" x14ac:dyDescent="0.25">
      <c r="B7" s="1">
        <v>3</v>
      </c>
      <c r="C7" s="7" t="s">
        <v>17</v>
      </c>
      <c r="D7" s="7" t="s">
        <v>18</v>
      </c>
      <c r="E7" s="25" t="s">
        <v>19</v>
      </c>
      <c r="F7" s="2">
        <v>46</v>
      </c>
      <c r="G7" s="2"/>
      <c r="H7" s="2"/>
      <c r="I7" s="3">
        <f t="shared" si="0"/>
        <v>46</v>
      </c>
    </row>
    <row r="8" spans="2:11" x14ac:dyDescent="0.25">
      <c r="B8" s="1">
        <v>4</v>
      </c>
      <c r="C8" s="7" t="s">
        <v>62</v>
      </c>
      <c r="D8" s="7" t="s">
        <v>59</v>
      </c>
      <c r="E8" s="25" t="s">
        <v>19</v>
      </c>
      <c r="F8" s="2">
        <v>46</v>
      </c>
      <c r="G8" s="2"/>
      <c r="H8" s="2"/>
      <c r="I8" s="3">
        <f t="shared" si="0"/>
        <v>46</v>
      </c>
    </row>
    <row r="9" spans="2:11" x14ac:dyDescent="0.25">
      <c r="B9" s="1">
        <v>5</v>
      </c>
      <c r="C9" s="2" t="s">
        <v>22</v>
      </c>
      <c r="D9" s="2" t="s">
        <v>23</v>
      </c>
      <c r="E9" s="25" t="s">
        <v>19</v>
      </c>
      <c r="F9" s="2">
        <v>43</v>
      </c>
      <c r="G9" s="2"/>
      <c r="H9" s="2"/>
      <c r="I9" s="3">
        <f t="shared" si="0"/>
        <v>43</v>
      </c>
    </row>
    <row r="10" spans="2:11" x14ac:dyDescent="0.25">
      <c r="B10" s="1">
        <v>6</v>
      </c>
      <c r="C10" s="7" t="s">
        <v>60</v>
      </c>
      <c r="D10" s="7" t="s">
        <v>61</v>
      </c>
      <c r="E10" s="25" t="s">
        <v>19</v>
      </c>
      <c r="F10" s="2">
        <v>43</v>
      </c>
      <c r="G10" s="2"/>
      <c r="H10" s="2"/>
      <c r="I10" s="3">
        <f t="shared" si="0"/>
        <v>43</v>
      </c>
      <c r="J10" s="4"/>
      <c r="K10" s="4"/>
    </row>
    <row r="11" spans="2:11" x14ac:dyDescent="0.25">
      <c r="B11" s="1">
        <v>7</v>
      </c>
      <c r="C11" s="7" t="s">
        <v>62</v>
      </c>
      <c r="D11" s="7" t="s">
        <v>63</v>
      </c>
      <c r="E11" s="25" t="s">
        <v>25</v>
      </c>
      <c r="F11" s="2">
        <v>35</v>
      </c>
      <c r="G11" s="2"/>
      <c r="H11" s="2"/>
      <c r="I11" s="3">
        <f t="shared" si="0"/>
        <v>35</v>
      </c>
      <c r="J11" s="4"/>
      <c r="K11" s="4"/>
    </row>
    <row r="12" spans="2:11" x14ac:dyDescent="0.25">
      <c r="B12" s="1">
        <v>8</v>
      </c>
      <c r="C12" s="2" t="s">
        <v>35</v>
      </c>
      <c r="D12" s="2" t="s">
        <v>36</v>
      </c>
      <c r="E12" s="25" t="s">
        <v>25</v>
      </c>
      <c r="F12" s="12">
        <v>31</v>
      </c>
      <c r="G12" s="12"/>
      <c r="H12" s="12"/>
      <c r="I12" s="3">
        <f t="shared" si="0"/>
        <v>31</v>
      </c>
      <c r="J12" s="4"/>
      <c r="K12" s="4"/>
    </row>
    <row r="13" spans="2:11" x14ac:dyDescent="0.25">
      <c r="B13" s="1">
        <v>9</v>
      </c>
      <c r="C13" s="2" t="s">
        <v>31</v>
      </c>
      <c r="D13" s="2" t="s">
        <v>32</v>
      </c>
      <c r="E13" s="25" t="s">
        <v>19</v>
      </c>
      <c r="F13" s="2">
        <v>30</v>
      </c>
      <c r="G13" s="2"/>
      <c r="H13" s="2"/>
      <c r="I13" s="3">
        <f t="shared" si="0"/>
        <v>30</v>
      </c>
      <c r="J13" s="4"/>
      <c r="K13" s="4"/>
    </row>
    <row r="14" spans="2:11" x14ac:dyDescent="0.25">
      <c r="B14" s="1">
        <v>10</v>
      </c>
      <c r="C14" s="7" t="s">
        <v>29</v>
      </c>
      <c r="D14" s="7" t="s">
        <v>26</v>
      </c>
      <c r="E14" s="25" t="s">
        <v>19</v>
      </c>
      <c r="F14" s="2">
        <v>30</v>
      </c>
      <c r="G14" s="2"/>
      <c r="H14" s="2"/>
      <c r="I14" s="3">
        <f t="shared" si="0"/>
        <v>30</v>
      </c>
      <c r="J14" s="4"/>
      <c r="K14" s="4"/>
    </row>
    <row r="15" spans="2:11" x14ac:dyDescent="0.25">
      <c r="B15" s="1">
        <v>11</v>
      </c>
      <c r="C15" s="7" t="s">
        <v>41</v>
      </c>
      <c r="D15" s="7" t="s">
        <v>26</v>
      </c>
      <c r="E15" s="25" t="s">
        <v>25</v>
      </c>
      <c r="F15" s="2">
        <v>22</v>
      </c>
      <c r="G15" s="2"/>
      <c r="H15" s="2"/>
      <c r="I15" s="3">
        <f t="shared" si="0"/>
        <v>22</v>
      </c>
      <c r="J15" s="4"/>
      <c r="K15" s="4"/>
    </row>
    <row r="16" spans="2:11" x14ac:dyDescent="0.25">
      <c r="B16" s="1">
        <v>12</v>
      </c>
      <c r="C16" s="7" t="s">
        <v>127</v>
      </c>
      <c r="D16" s="7" t="s">
        <v>85</v>
      </c>
      <c r="E16" s="27" t="s">
        <v>25</v>
      </c>
      <c r="F16" s="2">
        <v>21</v>
      </c>
      <c r="G16" s="2"/>
      <c r="H16" s="2"/>
      <c r="I16" s="3">
        <f t="shared" si="0"/>
        <v>21</v>
      </c>
      <c r="J16" s="4"/>
      <c r="K16" s="4"/>
    </row>
    <row r="17" spans="1:11" x14ac:dyDescent="0.25">
      <c r="B17" s="1">
        <v>13</v>
      </c>
      <c r="C17" s="2" t="s">
        <v>29</v>
      </c>
      <c r="D17" s="2" t="s">
        <v>30</v>
      </c>
      <c r="E17" s="25" t="s">
        <v>19</v>
      </c>
      <c r="F17" s="2">
        <v>19</v>
      </c>
      <c r="G17" s="2"/>
      <c r="H17" s="2"/>
      <c r="I17" s="3">
        <f t="shared" si="0"/>
        <v>19</v>
      </c>
      <c r="J17" s="4"/>
      <c r="K17" s="4"/>
    </row>
    <row r="18" spans="1:11" x14ac:dyDescent="0.25">
      <c r="B18" s="1">
        <v>14</v>
      </c>
      <c r="C18" s="2" t="s">
        <v>17</v>
      </c>
      <c r="D18" s="2" t="s">
        <v>37</v>
      </c>
      <c r="E18" s="25" t="s">
        <v>25</v>
      </c>
      <c r="F18" s="2">
        <v>19</v>
      </c>
      <c r="G18" s="2"/>
      <c r="H18" s="2"/>
      <c r="I18" s="3">
        <f t="shared" si="0"/>
        <v>19</v>
      </c>
      <c r="J18" s="4"/>
      <c r="K18" s="4"/>
    </row>
    <row r="19" spans="1:11" s="14" customFormat="1" ht="15" customHeight="1" x14ac:dyDescent="0.25">
      <c r="A19" s="11"/>
      <c r="B19" s="17">
        <v>15</v>
      </c>
      <c r="C19" s="2" t="s">
        <v>27</v>
      </c>
      <c r="D19" s="2" t="s">
        <v>28</v>
      </c>
      <c r="E19" s="25" t="s">
        <v>25</v>
      </c>
      <c r="F19" s="2">
        <v>18</v>
      </c>
      <c r="G19" s="2"/>
      <c r="H19" s="2"/>
      <c r="I19" s="3">
        <f t="shared" si="0"/>
        <v>18</v>
      </c>
      <c r="J19" s="13"/>
      <c r="K19" s="13"/>
    </row>
    <row r="20" spans="1:11" x14ac:dyDescent="0.25">
      <c r="B20" s="1">
        <v>16</v>
      </c>
      <c r="C20" s="7" t="s">
        <v>33</v>
      </c>
      <c r="D20" s="7" t="s">
        <v>23</v>
      </c>
      <c r="E20" s="25" t="s">
        <v>25</v>
      </c>
      <c r="F20" s="75">
        <v>12</v>
      </c>
      <c r="G20" s="75"/>
      <c r="H20" s="75"/>
      <c r="I20" s="3">
        <f t="shared" si="0"/>
        <v>12</v>
      </c>
      <c r="J20" s="4"/>
      <c r="K20" s="4"/>
    </row>
    <row r="21" spans="1:11" x14ac:dyDescent="0.25">
      <c r="B21" s="1">
        <v>17</v>
      </c>
      <c r="C21" s="7" t="s">
        <v>33</v>
      </c>
      <c r="D21" s="7" t="s">
        <v>77</v>
      </c>
      <c r="E21" s="27" t="s">
        <v>25</v>
      </c>
      <c r="F21" s="2">
        <v>11</v>
      </c>
      <c r="G21" s="2"/>
      <c r="H21" s="2"/>
      <c r="I21" s="3">
        <f t="shared" si="0"/>
        <v>11</v>
      </c>
      <c r="J21" s="4"/>
      <c r="K21" s="4"/>
    </row>
    <row r="22" spans="1:11" x14ac:dyDescent="0.25">
      <c r="B22" s="1">
        <v>18</v>
      </c>
      <c r="C22" s="7" t="s">
        <v>64</v>
      </c>
      <c r="D22" s="7" t="s">
        <v>71</v>
      </c>
      <c r="E22" s="27" t="s">
        <v>25</v>
      </c>
      <c r="F22" s="2">
        <v>3</v>
      </c>
      <c r="G22" s="2"/>
      <c r="H22" s="2"/>
      <c r="I22" s="3">
        <f t="shared" si="0"/>
        <v>3</v>
      </c>
      <c r="J22" s="4"/>
      <c r="K22" s="4"/>
    </row>
    <row r="23" spans="1:11" x14ac:dyDescent="0.25">
      <c r="B23" s="1">
        <v>19</v>
      </c>
      <c r="C23" s="2" t="s">
        <v>27</v>
      </c>
      <c r="D23" s="2" t="s">
        <v>70</v>
      </c>
      <c r="E23" s="25" t="s">
        <v>25</v>
      </c>
      <c r="F23" s="2"/>
      <c r="G23" s="2"/>
      <c r="H23" s="2"/>
      <c r="I23" s="3">
        <f t="shared" si="0"/>
        <v>0</v>
      </c>
      <c r="J23" s="4"/>
      <c r="K23" s="4"/>
    </row>
    <row r="24" spans="1:11" x14ac:dyDescent="0.25">
      <c r="B24" s="24">
        <v>20</v>
      </c>
      <c r="C24" s="2" t="s">
        <v>38</v>
      </c>
      <c r="D24" s="2" t="s">
        <v>39</v>
      </c>
      <c r="E24" s="25" t="s">
        <v>25</v>
      </c>
      <c r="F24" s="7"/>
      <c r="G24" s="7"/>
      <c r="H24" s="2"/>
      <c r="I24" s="3">
        <f t="shared" si="0"/>
        <v>0</v>
      </c>
      <c r="J24" s="4"/>
      <c r="K24" s="4"/>
    </row>
    <row r="25" spans="1:11" ht="15" customHeight="1" x14ac:dyDescent="0.25">
      <c r="B25" s="33">
        <v>21</v>
      </c>
      <c r="C25" s="2" t="s">
        <v>40</v>
      </c>
      <c r="D25" s="2" t="s">
        <v>24</v>
      </c>
      <c r="E25" s="25" t="s">
        <v>25</v>
      </c>
      <c r="F25" s="2"/>
      <c r="G25" s="2"/>
      <c r="H25" s="2"/>
      <c r="I25" s="3">
        <f t="shared" si="0"/>
        <v>0</v>
      </c>
      <c r="J25" s="4"/>
      <c r="K25" s="4"/>
    </row>
    <row r="26" spans="1:11" x14ac:dyDescent="0.25">
      <c r="B26" s="33">
        <v>22</v>
      </c>
      <c r="C26" s="2" t="s">
        <v>47</v>
      </c>
      <c r="D26" s="2" t="s">
        <v>48</v>
      </c>
      <c r="E26" s="25" t="s">
        <v>25</v>
      </c>
      <c r="F26" s="7"/>
      <c r="G26" s="7"/>
      <c r="H26" s="2"/>
      <c r="I26" s="3">
        <f t="shared" si="0"/>
        <v>0</v>
      </c>
      <c r="J26" s="4"/>
      <c r="K26" s="4"/>
    </row>
    <row r="27" spans="1:11" x14ac:dyDescent="0.25">
      <c r="J27" s="4"/>
      <c r="K27" s="4"/>
    </row>
    <row r="28" spans="1:11" x14ac:dyDescent="0.25">
      <c r="J28" s="4"/>
      <c r="K28" s="4"/>
    </row>
    <row r="29" spans="1:11" x14ac:dyDescent="0.25">
      <c r="J29" s="4"/>
      <c r="K29" s="4"/>
    </row>
  </sheetData>
  <sortState ref="C5:I26">
    <sortCondition descending="1" ref="I5:I26"/>
  </sortState>
  <customSheetViews>
    <customSheetView guid="{11501294-103C-4E4A-9342-0437E533A056}">
      <selection activeCell="B4" sqref="B4:I4"/>
    </customSheetView>
  </customSheetView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>
      <selection activeCell="B5" sqref="B5:I10"/>
    </sheetView>
  </sheetViews>
  <sheetFormatPr defaultRowHeight="15" x14ac:dyDescent="0.25"/>
  <cols>
    <col min="2" max="2" width="3" bestFit="1" customWidth="1"/>
    <col min="3" max="3" width="10.42578125" bestFit="1" customWidth="1"/>
    <col min="4" max="4" width="10.140625" bestFit="1" customWidth="1"/>
    <col min="5" max="5" width="3.7109375" customWidth="1"/>
    <col min="6" max="6" width="5.7109375" bestFit="1" customWidth="1"/>
    <col min="7" max="7" width="7.5703125" bestFit="1" customWidth="1"/>
    <col min="8" max="8" width="3" customWidth="1"/>
    <col min="9" max="9" width="7.42578125" bestFit="1" customWidth="1"/>
    <col min="10" max="10" width="5.85546875" bestFit="1" customWidth="1"/>
    <col min="11" max="11" width="3.5703125" bestFit="1" customWidth="1"/>
  </cols>
  <sheetData>
    <row r="2" spans="2:11" ht="30" customHeight="1" x14ac:dyDescent="0.5">
      <c r="B2" s="10" t="s">
        <v>55</v>
      </c>
    </row>
    <row r="3" spans="2:11" ht="15" customHeight="1" x14ac:dyDescent="0.5">
      <c r="B3" s="10"/>
    </row>
    <row r="4" spans="2:11" x14ac:dyDescent="0.25">
      <c r="B4" t="s">
        <v>0</v>
      </c>
      <c r="C4" t="s">
        <v>1</v>
      </c>
      <c r="D4" t="s">
        <v>2</v>
      </c>
      <c r="F4" t="s">
        <v>42</v>
      </c>
      <c r="G4" t="s">
        <v>72</v>
      </c>
      <c r="H4" t="s">
        <v>73</v>
      </c>
      <c r="I4" t="s">
        <v>43</v>
      </c>
    </row>
    <row r="5" spans="2:11" x14ac:dyDescent="0.25">
      <c r="B5" s="1">
        <v>1</v>
      </c>
      <c r="C5" s="7" t="s">
        <v>31</v>
      </c>
      <c r="D5" s="7" t="s">
        <v>34</v>
      </c>
      <c r="E5" s="25" t="s">
        <v>19</v>
      </c>
      <c r="F5" s="2">
        <v>62</v>
      </c>
      <c r="G5" s="2"/>
      <c r="H5" s="2"/>
      <c r="I5" s="3">
        <f t="shared" ref="I5:I25" si="0">F5+G5*3</f>
        <v>62</v>
      </c>
    </row>
    <row r="6" spans="2:11" x14ac:dyDescent="0.25">
      <c r="B6" s="1">
        <v>2</v>
      </c>
      <c r="C6" s="7" t="s">
        <v>60</v>
      </c>
      <c r="D6" s="7" t="s">
        <v>61</v>
      </c>
      <c r="E6" s="25" t="s">
        <v>19</v>
      </c>
      <c r="F6" s="2">
        <v>61</v>
      </c>
      <c r="G6" s="2"/>
      <c r="H6" s="2"/>
      <c r="I6" s="3">
        <f t="shared" si="0"/>
        <v>61</v>
      </c>
    </row>
    <row r="7" spans="2:11" x14ac:dyDescent="0.25">
      <c r="B7" s="1">
        <v>3</v>
      </c>
      <c r="C7" s="7" t="s">
        <v>33</v>
      </c>
      <c r="D7" s="7" t="s">
        <v>23</v>
      </c>
      <c r="E7" s="25" t="s">
        <v>25</v>
      </c>
      <c r="F7" s="2">
        <v>52</v>
      </c>
      <c r="G7" s="2">
        <v>1</v>
      </c>
      <c r="H7" s="2"/>
      <c r="I7" s="3">
        <f t="shared" si="0"/>
        <v>55</v>
      </c>
    </row>
    <row r="8" spans="2:11" x14ac:dyDescent="0.25">
      <c r="B8" s="1">
        <v>4</v>
      </c>
      <c r="C8" s="7" t="s">
        <v>29</v>
      </c>
      <c r="D8" s="7" t="s">
        <v>26</v>
      </c>
      <c r="E8" s="25" t="s">
        <v>19</v>
      </c>
      <c r="F8" s="7">
        <v>38</v>
      </c>
      <c r="G8" s="7">
        <v>1</v>
      </c>
      <c r="H8" s="2"/>
      <c r="I8" s="3">
        <f t="shared" si="0"/>
        <v>41</v>
      </c>
    </row>
    <row r="9" spans="2:11" x14ac:dyDescent="0.25">
      <c r="B9" s="1">
        <v>5</v>
      </c>
      <c r="C9" s="7" t="s">
        <v>62</v>
      </c>
      <c r="D9" s="7" t="s">
        <v>59</v>
      </c>
      <c r="E9" s="25" t="s">
        <v>19</v>
      </c>
      <c r="F9" s="2">
        <v>37</v>
      </c>
      <c r="G9" s="2"/>
      <c r="H9" s="2"/>
      <c r="I9" s="3">
        <f t="shared" si="0"/>
        <v>37</v>
      </c>
    </row>
    <row r="10" spans="2:11" x14ac:dyDescent="0.25">
      <c r="B10" s="1">
        <v>6</v>
      </c>
      <c r="C10" s="7" t="s">
        <v>41</v>
      </c>
      <c r="D10" s="7" t="s">
        <v>26</v>
      </c>
      <c r="E10" s="25" t="s">
        <v>25</v>
      </c>
      <c r="F10" s="7">
        <v>29</v>
      </c>
      <c r="G10" s="7"/>
      <c r="H10" s="2"/>
      <c r="I10" s="3">
        <f t="shared" si="0"/>
        <v>29</v>
      </c>
      <c r="J10" s="4"/>
      <c r="K10" s="4"/>
    </row>
    <row r="11" spans="2:11" x14ac:dyDescent="0.25">
      <c r="B11" s="1">
        <v>7</v>
      </c>
      <c r="C11" s="2" t="s">
        <v>31</v>
      </c>
      <c r="D11" s="2" t="s">
        <v>32</v>
      </c>
      <c r="E11" s="25" t="s">
        <v>19</v>
      </c>
      <c r="F11" s="2"/>
      <c r="G11" s="2"/>
      <c r="H11" s="2"/>
      <c r="I11" s="3">
        <f t="shared" si="0"/>
        <v>0</v>
      </c>
      <c r="J11" s="4"/>
      <c r="K11" s="4"/>
    </row>
    <row r="12" spans="2:11" x14ac:dyDescent="0.25">
      <c r="B12" s="1">
        <v>8</v>
      </c>
      <c r="C12" s="7" t="s">
        <v>17</v>
      </c>
      <c r="D12" s="7" t="s">
        <v>18</v>
      </c>
      <c r="E12" s="25" t="s">
        <v>19</v>
      </c>
      <c r="F12" s="7"/>
      <c r="G12" s="2"/>
      <c r="H12" s="2"/>
      <c r="I12" s="3">
        <f t="shared" si="0"/>
        <v>0</v>
      </c>
      <c r="J12" s="4"/>
      <c r="K12" s="4"/>
    </row>
    <row r="13" spans="2:11" x14ac:dyDescent="0.25">
      <c r="B13" s="1">
        <v>9</v>
      </c>
      <c r="C13" s="2" t="s">
        <v>22</v>
      </c>
      <c r="D13" s="2" t="s">
        <v>23</v>
      </c>
      <c r="E13" s="25" t="s">
        <v>19</v>
      </c>
      <c r="F13" s="2"/>
      <c r="G13" s="2"/>
      <c r="H13" s="2"/>
      <c r="I13" s="3">
        <f t="shared" si="0"/>
        <v>0</v>
      </c>
      <c r="J13" s="4"/>
      <c r="K13" s="4"/>
    </row>
    <row r="14" spans="2:11" x14ac:dyDescent="0.25">
      <c r="B14" s="1">
        <v>10</v>
      </c>
      <c r="C14" s="2" t="s">
        <v>29</v>
      </c>
      <c r="D14" s="2" t="s">
        <v>30</v>
      </c>
      <c r="E14" s="25" t="s">
        <v>19</v>
      </c>
      <c r="F14" s="2"/>
      <c r="G14" s="2"/>
      <c r="H14" s="2"/>
      <c r="I14" s="3">
        <f t="shared" si="0"/>
        <v>0</v>
      </c>
      <c r="J14" s="4"/>
      <c r="K14" s="4"/>
    </row>
    <row r="15" spans="2:11" x14ac:dyDescent="0.25">
      <c r="B15" s="1">
        <v>11</v>
      </c>
      <c r="C15" s="7" t="s">
        <v>62</v>
      </c>
      <c r="D15" s="7" t="s">
        <v>63</v>
      </c>
      <c r="E15" s="25" t="s">
        <v>25</v>
      </c>
      <c r="F15" s="2"/>
      <c r="G15" s="2"/>
      <c r="H15" s="2"/>
      <c r="I15" s="3">
        <f t="shared" si="0"/>
        <v>0</v>
      </c>
      <c r="J15" s="4"/>
      <c r="K15" s="4"/>
    </row>
    <row r="16" spans="2:11" x14ac:dyDescent="0.25">
      <c r="B16" s="1">
        <v>12</v>
      </c>
      <c r="C16" s="2" t="s">
        <v>27</v>
      </c>
      <c r="D16" s="2" t="s">
        <v>28</v>
      </c>
      <c r="E16" s="25" t="s">
        <v>25</v>
      </c>
      <c r="F16" s="7"/>
      <c r="G16" s="7"/>
      <c r="H16" s="2"/>
      <c r="I16" s="3">
        <f t="shared" si="0"/>
        <v>0</v>
      </c>
      <c r="J16" s="4"/>
      <c r="K16" s="4"/>
    </row>
    <row r="17" spans="1:11" x14ac:dyDescent="0.25">
      <c r="B17" s="1">
        <v>13</v>
      </c>
      <c r="C17" s="2" t="s">
        <v>17</v>
      </c>
      <c r="D17" s="2" t="s">
        <v>37</v>
      </c>
      <c r="E17" s="25" t="s">
        <v>25</v>
      </c>
      <c r="F17" s="6"/>
      <c r="G17" s="6"/>
      <c r="H17" s="6"/>
      <c r="I17" s="3">
        <f t="shared" si="0"/>
        <v>0</v>
      </c>
      <c r="J17" s="4"/>
      <c r="K17" s="4"/>
    </row>
    <row r="18" spans="1:11" x14ac:dyDescent="0.25">
      <c r="B18" s="1">
        <v>14</v>
      </c>
      <c r="C18" s="2" t="s">
        <v>27</v>
      </c>
      <c r="D18" s="2" t="s">
        <v>70</v>
      </c>
      <c r="E18" s="25" t="s">
        <v>25</v>
      </c>
      <c r="F18" s="2"/>
      <c r="G18" s="2"/>
      <c r="H18" s="2"/>
      <c r="I18" s="3">
        <f t="shared" si="0"/>
        <v>0</v>
      </c>
      <c r="J18" s="4"/>
      <c r="K18" s="4"/>
    </row>
    <row r="19" spans="1:11" s="14" customFormat="1" ht="15" customHeight="1" x14ac:dyDescent="0.25">
      <c r="A19" s="11"/>
      <c r="B19" s="17">
        <v>15</v>
      </c>
      <c r="C19" s="2" t="s">
        <v>38</v>
      </c>
      <c r="D19" s="2" t="s">
        <v>39</v>
      </c>
      <c r="E19" s="25" t="s">
        <v>25</v>
      </c>
      <c r="F19" s="2"/>
      <c r="G19" s="2"/>
      <c r="H19" s="2"/>
      <c r="I19" s="3">
        <f t="shared" si="0"/>
        <v>0</v>
      </c>
      <c r="J19" s="13"/>
      <c r="K19" s="13"/>
    </row>
    <row r="20" spans="1:11" x14ac:dyDescent="0.25">
      <c r="B20" s="1">
        <v>16</v>
      </c>
      <c r="C20" s="2" t="s">
        <v>40</v>
      </c>
      <c r="D20" s="2" t="s">
        <v>24</v>
      </c>
      <c r="E20" s="25" t="s">
        <v>25</v>
      </c>
      <c r="F20" s="6"/>
      <c r="G20" s="6"/>
      <c r="H20" s="6"/>
      <c r="I20" s="3">
        <f t="shared" si="0"/>
        <v>0</v>
      </c>
      <c r="J20" s="4"/>
      <c r="K20" s="4"/>
    </row>
    <row r="21" spans="1:11" x14ac:dyDescent="0.25">
      <c r="B21" s="1">
        <v>17</v>
      </c>
      <c r="C21" s="2" t="s">
        <v>47</v>
      </c>
      <c r="D21" s="2" t="s">
        <v>48</v>
      </c>
      <c r="E21" s="25" t="s">
        <v>25</v>
      </c>
      <c r="F21" s="7"/>
      <c r="G21" s="7"/>
      <c r="H21" s="2"/>
      <c r="I21" s="3">
        <f t="shared" si="0"/>
        <v>0</v>
      </c>
      <c r="J21" s="4"/>
      <c r="K21" s="4"/>
    </row>
    <row r="22" spans="1:11" x14ac:dyDescent="0.25">
      <c r="B22" s="1">
        <v>18</v>
      </c>
      <c r="C22" s="2" t="s">
        <v>35</v>
      </c>
      <c r="D22" s="2" t="s">
        <v>36</v>
      </c>
      <c r="E22" s="25" t="s">
        <v>25</v>
      </c>
      <c r="F22" s="12"/>
      <c r="G22" s="12"/>
      <c r="H22" s="12"/>
      <c r="I22" s="3">
        <f t="shared" si="0"/>
        <v>0</v>
      </c>
      <c r="J22" s="4"/>
      <c r="K22" s="4"/>
    </row>
    <row r="23" spans="1:11" x14ac:dyDescent="0.25">
      <c r="B23" s="1">
        <v>19</v>
      </c>
      <c r="C23" s="7" t="s">
        <v>20</v>
      </c>
      <c r="D23" s="7" t="s">
        <v>21</v>
      </c>
      <c r="E23" s="25" t="s">
        <v>25</v>
      </c>
      <c r="F23" s="2"/>
      <c r="G23" s="2"/>
      <c r="H23" s="2"/>
      <c r="I23" s="3">
        <f t="shared" si="0"/>
        <v>0</v>
      </c>
      <c r="J23" s="4"/>
      <c r="K23" s="4"/>
    </row>
    <row r="24" spans="1:11" x14ac:dyDescent="0.25">
      <c r="B24" s="24">
        <v>20</v>
      </c>
      <c r="C24" s="7" t="s">
        <v>64</v>
      </c>
      <c r="D24" s="7" t="s">
        <v>71</v>
      </c>
      <c r="E24" s="27" t="s">
        <v>25</v>
      </c>
      <c r="F24" s="2"/>
      <c r="G24" s="2"/>
      <c r="H24" s="2"/>
      <c r="I24" s="3">
        <f t="shared" si="0"/>
        <v>0</v>
      </c>
      <c r="J24" s="4"/>
      <c r="K24" s="4"/>
    </row>
    <row r="25" spans="1:11" ht="15" customHeight="1" x14ac:dyDescent="0.25">
      <c r="B25" s="33">
        <v>21</v>
      </c>
      <c r="C25" s="7" t="s">
        <v>33</v>
      </c>
      <c r="D25" s="7" t="s">
        <v>77</v>
      </c>
      <c r="E25" s="27" t="s">
        <v>25</v>
      </c>
      <c r="F25" s="4"/>
      <c r="G25" s="4"/>
      <c r="H25" s="4"/>
      <c r="I25" s="3">
        <f t="shared" si="0"/>
        <v>0</v>
      </c>
      <c r="J25" s="4"/>
      <c r="K25" s="4"/>
    </row>
    <row r="26" spans="1:11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5">
      <c r="J28" s="4"/>
      <c r="K28" s="4"/>
    </row>
    <row r="29" spans="1:11" x14ac:dyDescent="0.25">
      <c r="J29" s="4"/>
      <c r="K29" s="4"/>
    </row>
  </sheetData>
  <sortState ref="C5:I25">
    <sortCondition descending="1" ref="I5:I25"/>
  </sortState>
  <customSheetViews>
    <customSheetView guid="{11501294-103C-4E4A-9342-0437E533A056}">
      <selection activeCell="B4" sqref="B4:I4"/>
    </customSheetView>
  </customSheetView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4" workbookViewId="0">
      <selection activeCell="M19" sqref="M19"/>
    </sheetView>
  </sheetViews>
  <sheetFormatPr defaultRowHeight="15" x14ac:dyDescent="0.25"/>
  <cols>
    <col min="2" max="2" width="3" bestFit="1" customWidth="1"/>
    <col min="3" max="3" width="10.42578125" bestFit="1" customWidth="1"/>
    <col min="4" max="4" width="10.140625" bestFit="1" customWidth="1"/>
    <col min="5" max="5" width="3.7109375" customWidth="1"/>
    <col min="6" max="6" width="5.7109375" bestFit="1" customWidth="1"/>
    <col min="7" max="7" width="7.5703125" bestFit="1" customWidth="1"/>
    <col min="8" max="8" width="3" hidden="1" customWidth="1"/>
    <col min="9" max="9" width="7.42578125" bestFit="1" customWidth="1"/>
    <col min="10" max="10" width="5.85546875" bestFit="1" customWidth="1"/>
    <col min="11" max="11" width="3.5703125" bestFit="1" customWidth="1"/>
  </cols>
  <sheetData>
    <row r="2" spans="2:11" ht="30" customHeight="1" x14ac:dyDescent="0.5">
      <c r="B2" s="10" t="s">
        <v>56</v>
      </c>
    </row>
    <row r="3" spans="2:11" ht="15" customHeight="1" x14ac:dyDescent="0.5">
      <c r="B3" s="10"/>
    </row>
    <row r="4" spans="2:11" x14ac:dyDescent="0.25">
      <c r="B4" t="s">
        <v>0</v>
      </c>
      <c r="C4" t="s">
        <v>1</v>
      </c>
      <c r="D4" t="s">
        <v>2</v>
      </c>
      <c r="F4" t="s">
        <v>42</v>
      </c>
      <c r="G4" t="s">
        <v>72</v>
      </c>
      <c r="H4" t="s">
        <v>73</v>
      </c>
      <c r="I4" t="s">
        <v>43</v>
      </c>
    </row>
    <row r="5" spans="2:11" x14ac:dyDescent="0.25">
      <c r="B5" s="1">
        <v>1</v>
      </c>
      <c r="C5" s="7" t="s">
        <v>20</v>
      </c>
      <c r="D5" s="7" t="s">
        <v>21</v>
      </c>
      <c r="E5" s="25" t="s">
        <v>25</v>
      </c>
      <c r="F5" s="2">
        <v>38</v>
      </c>
      <c r="G5" s="2"/>
      <c r="H5" s="2"/>
      <c r="I5" s="3">
        <f>F5+G5*3</f>
        <v>38</v>
      </c>
    </row>
    <row r="6" spans="2:11" x14ac:dyDescent="0.25">
      <c r="B6" s="1">
        <v>2</v>
      </c>
      <c r="C6" s="2" t="s">
        <v>31</v>
      </c>
      <c r="D6" s="2" t="s">
        <v>32</v>
      </c>
      <c r="E6" s="25" t="s">
        <v>19</v>
      </c>
      <c r="F6" s="2">
        <v>23</v>
      </c>
      <c r="G6" s="2"/>
      <c r="H6" s="2"/>
      <c r="I6" s="3">
        <f>F6+G6*3</f>
        <v>23</v>
      </c>
    </row>
    <row r="7" spans="2:11" x14ac:dyDescent="0.25">
      <c r="B7" s="1">
        <v>3</v>
      </c>
      <c r="C7" s="2" t="s">
        <v>22</v>
      </c>
      <c r="D7" s="2" t="s">
        <v>23</v>
      </c>
      <c r="E7" s="25" t="s">
        <v>19</v>
      </c>
      <c r="F7" s="2">
        <v>21</v>
      </c>
      <c r="G7" s="2"/>
      <c r="H7" s="2"/>
      <c r="I7" s="3">
        <f>F7+G7*3</f>
        <v>21</v>
      </c>
    </row>
    <row r="8" spans="2:11" x14ac:dyDescent="0.25">
      <c r="B8" s="1">
        <v>4</v>
      </c>
      <c r="C8" s="7" t="s">
        <v>31</v>
      </c>
      <c r="D8" s="7" t="s">
        <v>34</v>
      </c>
      <c r="E8" s="25" t="s">
        <v>19</v>
      </c>
      <c r="F8" s="2">
        <v>16</v>
      </c>
      <c r="G8" s="2"/>
      <c r="H8" s="2"/>
      <c r="I8" s="3">
        <f>F8+G8*3</f>
        <v>16</v>
      </c>
    </row>
    <row r="9" spans="2:11" x14ac:dyDescent="0.25">
      <c r="B9" s="1">
        <v>5</v>
      </c>
      <c r="C9" s="7" t="s">
        <v>62</v>
      </c>
      <c r="D9" s="7" t="s">
        <v>59</v>
      </c>
      <c r="E9" s="25" t="s">
        <v>19</v>
      </c>
      <c r="F9" s="2">
        <v>13</v>
      </c>
      <c r="G9" s="2"/>
      <c r="H9" s="2"/>
      <c r="I9" s="3">
        <f>F9+G9*3</f>
        <v>13</v>
      </c>
    </row>
    <row r="10" spans="2:11" x14ac:dyDescent="0.25">
      <c r="B10" s="1">
        <v>6</v>
      </c>
      <c r="C10" s="2" t="s">
        <v>29</v>
      </c>
      <c r="D10" s="2" t="s">
        <v>30</v>
      </c>
      <c r="E10" s="25" t="s">
        <v>19</v>
      </c>
      <c r="F10" s="2">
        <v>11</v>
      </c>
      <c r="G10" s="2"/>
      <c r="H10" s="2"/>
      <c r="I10" s="3">
        <f>F10+G10*3</f>
        <v>11</v>
      </c>
      <c r="J10" s="4"/>
      <c r="K10" s="4"/>
    </row>
    <row r="11" spans="2:11" x14ac:dyDescent="0.25">
      <c r="B11" s="1">
        <v>7</v>
      </c>
      <c r="C11" s="2" t="s">
        <v>17</v>
      </c>
      <c r="D11" s="2" t="s">
        <v>37</v>
      </c>
      <c r="E11" s="25" t="s">
        <v>25</v>
      </c>
      <c r="F11" s="2">
        <v>8</v>
      </c>
      <c r="G11" s="2">
        <v>1</v>
      </c>
      <c r="H11" s="2"/>
      <c r="I11" s="3">
        <f>F11+G11*3</f>
        <v>11</v>
      </c>
      <c r="J11" s="4"/>
      <c r="K11" s="4"/>
    </row>
    <row r="12" spans="2:11" x14ac:dyDescent="0.25">
      <c r="B12" s="1">
        <v>8</v>
      </c>
      <c r="C12" s="7" t="s">
        <v>29</v>
      </c>
      <c r="D12" s="7" t="s">
        <v>26</v>
      </c>
      <c r="E12" s="25" t="s">
        <v>19</v>
      </c>
      <c r="F12" s="2">
        <v>10</v>
      </c>
      <c r="G12" s="2"/>
      <c r="H12" s="2"/>
      <c r="I12" s="3">
        <f>F12+G12*3</f>
        <v>10</v>
      </c>
      <c r="J12" s="4"/>
      <c r="K12" s="4"/>
    </row>
    <row r="13" spans="2:11" x14ac:dyDescent="0.25">
      <c r="B13" s="1">
        <v>9</v>
      </c>
      <c r="C13" s="2" t="s">
        <v>27</v>
      </c>
      <c r="D13" s="2" t="s">
        <v>28</v>
      </c>
      <c r="E13" s="25" t="s">
        <v>25</v>
      </c>
      <c r="F13" s="2">
        <v>7</v>
      </c>
      <c r="G13" s="2"/>
      <c r="H13" s="2"/>
      <c r="I13" s="3">
        <f>F13+G13*3</f>
        <v>7</v>
      </c>
      <c r="J13" s="4"/>
      <c r="K13" s="4"/>
    </row>
    <row r="14" spans="2:11" x14ac:dyDescent="0.25">
      <c r="B14" s="1">
        <v>10</v>
      </c>
      <c r="C14" s="7" t="s">
        <v>64</v>
      </c>
      <c r="D14" s="7" t="s">
        <v>71</v>
      </c>
      <c r="E14" s="27" t="s">
        <v>25</v>
      </c>
      <c r="F14" s="2">
        <v>7</v>
      </c>
      <c r="G14" s="2"/>
      <c r="H14" s="2"/>
      <c r="I14" s="3">
        <f>F14+G14*3</f>
        <v>7</v>
      </c>
      <c r="J14" s="4"/>
      <c r="K14" s="4"/>
    </row>
    <row r="15" spans="2:11" x14ac:dyDescent="0.25">
      <c r="B15" s="1">
        <v>11</v>
      </c>
      <c r="C15" s="7" t="s">
        <v>41</v>
      </c>
      <c r="D15" s="7" t="s">
        <v>26</v>
      </c>
      <c r="E15" s="25" t="s">
        <v>25</v>
      </c>
      <c r="F15" s="2">
        <v>4</v>
      </c>
      <c r="G15" s="2"/>
      <c r="H15" s="2"/>
      <c r="I15" s="3">
        <f>F15+G15*3</f>
        <v>4</v>
      </c>
      <c r="J15" s="4"/>
      <c r="K15" s="4"/>
    </row>
    <row r="16" spans="2:11" x14ac:dyDescent="0.25">
      <c r="B16" s="1">
        <v>12</v>
      </c>
      <c r="C16" s="7" t="s">
        <v>62</v>
      </c>
      <c r="D16" s="7" t="s">
        <v>63</v>
      </c>
      <c r="E16" s="25" t="s">
        <v>25</v>
      </c>
      <c r="F16" s="2">
        <v>3</v>
      </c>
      <c r="G16" s="2"/>
      <c r="H16" s="2"/>
      <c r="I16" s="3">
        <f>F16+G16*3</f>
        <v>3</v>
      </c>
      <c r="J16" s="4"/>
      <c r="K16" s="4"/>
    </row>
    <row r="17" spans="1:11" x14ac:dyDescent="0.25">
      <c r="B17" s="1">
        <v>13</v>
      </c>
      <c r="C17" s="7" t="s">
        <v>17</v>
      </c>
      <c r="D17" s="7" t="s">
        <v>18</v>
      </c>
      <c r="E17" s="25" t="s">
        <v>19</v>
      </c>
      <c r="F17" s="6"/>
      <c r="G17" s="6"/>
      <c r="H17" s="6"/>
      <c r="I17" s="3">
        <f>F17+G17*3</f>
        <v>0</v>
      </c>
      <c r="J17" s="4"/>
      <c r="K17" s="4"/>
    </row>
    <row r="18" spans="1:11" x14ac:dyDescent="0.25">
      <c r="B18" s="1">
        <v>14</v>
      </c>
      <c r="C18" s="7" t="s">
        <v>60</v>
      </c>
      <c r="D18" s="7" t="s">
        <v>61</v>
      </c>
      <c r="E18" s="25" t="s">
        <v>19</v>
      </c>
      <c r="F18" s="7"/>
      <c r="G18" s="7"/>
      <c r="H18" s="2"/>
      <c r="I18" s="3">
        <f>F18+G18*3</f>
        <v>0</v>
      </c>
      <c r="J18" s="4"/>
      <c r="K18" s="4"/>
    </row>
    <row r="19" spans="1:11" s="14" customFormat="1" ht="15" customHeight="1" x14ac:dyDescent="0.25">
      <c r="A19" s="11"/>
      <c r="B19" s="17">
        <v>15</v>
      </c>
      <c r="C19" s="7" t="s">
        <v>33</v>
      </c>
      <c r="D19" s="7" t="s">
        <v>23</v>
      </c>
      <c r="E19" s="25" t="s">
        <v>25</v>
      </c>
      <c r="F19" s="2"/>
      <c r="G19" s="2"/>
      <c r="H19" s="2"/>
      <c r="I19" s="3">
        <f>F19+G19*3</f>
        <v>0</v>
      </c>
      <c r="J19" s="13"/>
      <c r="K19" s="13"/>
    </row>
    <row r="20" spans="1:11" x14ac:dyDescent="0.25">
      <c r="B20" s="1">
        <v>16</v>
      </c>
      <c r="C20" s="2" t="s">
        <v>27</v>
      </c>
      <c r="D20" s="2" t="s">
        <v>70</v>
      </c>
      <c r="E20" s="25" t="s">
        <v>25</v>
      </c>
      <c r="F20" s="6"/>
      <c r="G20" s="6"/>
      <c r="H20" s="6"/>
      <c r="I20" s="3">
        <f>F20+G20*3</f>
        <v>0</v>
      </c>
      <c r="J20" s="4"/>
      <c r="K20" s="4"/>
    </row>
    <row r="21" spans="1:11" x14ac:dyDescent="0.25">
      <c r="B21" s="1">
        <v>17</v>
      </c>
      <c r="C21" s="2" t="s">
        <v>38</v>
      </c>
      <c r="D21" s="2" t="s">
        <v>39</v>
      </c>
      <c r="E21" s="25" t="s">
        <v>25</v>
      </c>
      <c r="F21" s="2"/>
      <c r="G21" s="2"/>
      <c r="H21" s="2"/>
      <c r="I21" s="3">
        <f>F21+G21*3</f>
        <v>0</v>
      </c>
      <c r="J21" s="4"/>
      <c r="K21" s="4"/>
    </row>
    <row r="22" spans="1:11" x14ac:dyDescent="0.25">
      <c r="B22" s="1">
        <v>18</v>
      </c>
      <c r="C22" s="2" t="s">
        <v>40</v>
      </c>
      <c r="D22" s="2" t="s">
        <v>24</v>
      </c>
      <c r="E22" s="25" t="s">
        <v>25</v>
      </c>
      <c r="F22" s="2"/>
      <c r="G22" s="2"/>
      <c r="H22" s="2"/>
      <c r="I22" s="3">
        <f>F22+G22*3</f>
        <v>0</v>
      </c>
      <c r="J22" s="4"/>
      <c r="K22" s="4"/>
    </row>
    <row r="23" spans="1:11" x14ac:dyDescent="0.25">
      <c r="B23" s="1">
        <v>19</v>
      </c>
      <c r="C23" s="2" t="s">
        <v>47</v>
      </c>
      <c r="D23" s="2" t="s">
        <v>48</v>
      </c>
      <c r="E23" s="25" t="s">
        <v>25</v>
      </c>
      <c r="F23" s="7"/>
      <c r="G23" s="7"/>
      <c r="H23" s="2"/>
      <c r="I23" s="3">
        <f>F23+G23*3</f>
        <v>0</v>
      </c>
      <c r="J23" s="4"/>
      <c r="K23" s="4"/>
    </row>
    <row r="24" spans="1:11" x14ac:dyDescent="0.25">
      <c r="B24" s="24">
        <v>20</v>
      </c>
      <c r="C24" s="2" t="s">
        <v>35</v>
      </c>
      <c r="D24" s="2" t="s">
        <v>36</v>
      </c>
      <c r="E24" s="25" t="s">
        <v>25</v>
      </c>
      <c r="F24" s="12"/>
      <c r="G24" s="12"/>
      <c r="H24" s="12"/>
      <c r="I24" s="3">
        <f>F24+G24*3</f>
        <v>0</v>
      </c>
      <c r="J24" s="4"/>
      <c r="K24" s="4"/>
    </row>
    <row r="25" spans="1:11" ht="15" customHeight="1" x14ac:dyDescent="0.25">
      <c r="B25" s="33">
        <v>21</v>
      </c>
      <c r="C25" s="7" t="s">
        <v>33</v>
      </c>
      <c r="D25" s="7" t="s">
        <v>77</v>
      </c>
      <c r="E25" s="27" t="s">
        <v>25</v>
      </c>
      <c r="F25" s="2"/>
      <c r="G25" s="2"/>
      <c r="H25" s="2"/>
      <c r="I25" s="3">
        <f>F25+G25*3</f>
        <v>0</v>
      </c>
      <c r="J25" s="4"/>
      <c r="K25" s="4"/>
    </row>
    <row r="26" spans="1:11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5">
      <c r="J27" s="4"/>
      <c r="K27" s="4"/>
    </row>
    <row r="28" spans="1:11" x14ac:dyDescent="0.25">
      <c r="J28" s="4"/>
      <c r="K28" s="4"/>
    </row>
    <row r="29" spans="1:11" x14ac:dyDescent="0.25">
      <c r="J29" s="4"/>
      <c r="K29" s="4"/>
    </row>
  </sheetData>
  <sortState ref="C4:I25">
    <sortCondition descending="1" ref="I4:I25"/>
  </sortState>
  <customSheetViews>
    <customSheetView guid="{11501294-103C-4E4A-9342-0437E533A056}">
      <selection activeCell="B4" sqref="B4:I4"/>
    </customSheetView>
  </customSheetView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2" workbookViewId="0">
      <selection activeCell="E15" sqref="E15"/>
    </sheetView>
  </sheetViews>
  <sheetFormatPr defaultRowHeight="15" x14ac:dyDescent="0.25"/>
  <cols>
    <col min="2" max="2" width="3" bestFit="1" customWidth="1"/>
    <col min="3" max="3" width="10.42578125" bestFit="1" customWidth="1"/>
    <col min="4" max="4" width="10.140625" bestFit="1" customWidth="1"/>
    <col min="5" max="5" width="3.7109375" customWidth="1"/>
    <col min="6" max="6" width="5.7109375" bestFit="1" customWidth="1"/>
    <col min="7" max="7" width="7.5703125" bestFit="1" customWidth="1"/>
    <col min="8" max="8" width="3" customWidth="1"/>
    <col min="9" max="9" width="7.42578125" bestFit="1" customWidth="1"/>
    <col min="10" max="10" width="5.85546875" bestFit="1" customWidth="1"/>
    <col min="11" max="11" width="3.5703125" bestFit="1" customWidth="1"/>
  </cols>
  <sheetData>
    <row r="2" spans="2:11" ht="30" customHeight="1" x14ac:dyDescent="0.5">
      <c r="B2" s="10" t="s">
        <v>57</v>
      </c>
    </row>
    <row r="3" spans="2:11" ht="15" customHeight="1" x14ac:dyDescent="0.5">
      <c r="B3" s="10"/>
    </row>
    <row r="4" spans="2:11" x14ac:dyDescent="0.25">
      <c r="B4" t="s">
        <v>0</v>
      </c>
      <c r="C4" t="s">
        <v>1</v>
      </c>
      <c r="D4" t="s">
        <v>2</v>
      </c>
      <c r="F4" t="s">
        <v>42</v>
      </c>
      <c r="G4" t="s">
        <v>72</v>
      </c>
      <c r="H4" t="s">
        <v>73</v>
      </c>
      <c r="I4" t="s">
        <v>43</v>
      </c>
    </row>
    <row r="5" spans="2:11" x14ac:dyDescent="0.25">
      <c r="B5" s="1">
        <v>1</v>
      </c>
      <c r="C5" s="2" t="s">
        <v>31</v>
      </c>
      <c r="D5" s="2" t="s">
        <v>32</v>
      </c>
      <c r="E5" s="25" t="s">
        <v>19</v>
      </c>
      <c r="F5" s="2">
        <v>58</v>
      </c>
      <c r="G5" s="2"/>
      <c r="H5" s="2"/>
      <c r="I5" s="3">
        <f>F5+G5*3</f>
        <v>58</v>
      </c>
    </row>
    <row r="6" spans="2:11" x14ac:dyDescent="0.25">
      <c r="B6" s="1">
        <v>2</v>
      </c>
      <c r="C6" s="7" t="s">
        <v>17</v>
      </c>
      <c r="D6" s="7" t="s">
        <v>18</v>
      </c>
      <c r="E6" s="25" t="s">
        <v>19</v>
      </c>
      <c r="F6" s="2">
        <v>51</v>
      </c>
      <c r="G6" s="2"/>
      <c r="H6" s="2"/>
      <c r="I6" s="3">
        <f>F6+G6*3</f>
        <v>51</v>
      </c>
    </row>
    <row r="7" spans="2:11" x14ac:dyDescent="0.25">
      <c r="B7" s="1">
        <v>3</v>
      </c>
      <c r="C7" s="7" t="s">
        <v>20</v>
      </c>
      <c r="D7" s="7" t="s">
        <v>21</v>
      </c>
      <c r="E7" s="25" t="s">
        <v>25</v>
      </c>
      <c r="F7" s="2">
        <v>48</v>
      </c>
      <c r="G7" s="2"/>
      <c r="H7" s="2"/>
      <c r="I7" s="3">
        <f>F7+G7*3</f>
        <v>48</v>
      </c>
    </row>
    <row r="8" spans="2:11" x14ac:dyDescent="0.25">
      <c r="B8" s="1">
        <v>4</v>
      </c>
      <c r="C8" s="7" t="s">
        <v>62</v>
      </c>
      <c r="D8" s="7" t="s">
        <v>59</v>
      </c>
      <c r="E8" s="25" t="s">
        <v>19</v>
      </c>
      <c r="F8" s="2">
        <v>44</v>
      </c>
      <c r="G8" s="2"/>
      <c r="H8" s="2"/>
      <c r="I8" s="3">
        <f>F8+G8*3</f>
        <v>44</v>
      </c>
    </row>
    <row r="9" spans="2:11" x14ac:dyDescent="0.25">
      <c r="B9" s="1">
        <v>5</v>
      </c>
      <c r="C9" s="2" t="s">
        <v>22</v>
      </c>
      <c r="D9" s="2" t="s">
        <v>23</v>
      </c>
      <c r="E9" s="25" t="s">
        <v>19</v>
      </c>
      <c r="F9" s="2">
        <v>42</v>
      </c>
      <c r="G9" s="2"/>
      <c r="H9" s="2"/>
      <c r="I9" s="3">
        <f>F9+G9*3</f>
        <v>42</v>
      </c>
    </row>
    <row r="10" spans="2:11" x14ac:dyDescent="0.25">
      <c r="B10" s="1">
        <v>6</v>
      </c>
      <c r="C10" s="7" t="s">
        <v>31</v>
      </c>
      <c r="D10" s="7" t="s">
        <v>34</v>
      </c>
      <c r="E10" s="25" t="s">
        <v>19</v>
      </c>
      <c r="F10" s="7">
        <v>42</v>
      </c>
      <c r="G10" s="2"/>
      <c r="H10" s="2"/>
      <c r="I10" s="3">
        <f>F10+G10*3</f>
        <v>42</v>
      </c>
      <c r="J10" s="4"/>
      <c r="K10" s="4"/>
    </row>
    <row r="11" spans="2:11" x14ac:dyDescent="0.25">
      <c r="B11" s="1">
        <v>7</v>
      </c>
      <c r="C11" s="7" t="s">
        <v>60</v>
      </c>
      <c r="D11" s="7" t="s">
        <v>61</v>
      </c>
      <c r="E11" s="25" t="s">
        <v>19</v>
      </c>
      <c r="F11" s="2">
        <v>32</v>
      </c>
      <c r="G11" s="2">
        <v>1</v>
      </c>
      <c r="H11" s="2"/>
      <c r="I11" s="3">
        <f>F11+G11*3</f>
        <v>35</v>
      </c>
      <c r="J11" s="4"/>
      <c r="K11" s="4"/>
    </row>
    <row r="12" spans="2:11" x14ac:dyDescent="0.25">
      <c r="B12" s="1">
        <v>8</v>
      </c>
      <c r="C12" s="7" t="s">
        <v>33</v>
      </c>
      <c r="D12" s="7" t="s">
        <v>23</v>
      </c>
      <c r="E12" s="25" t="s">
        <v>25</v>
      </c>
      <c r="F12" s="2">
        <v>26</v>
      </c>
      <c r="G12" s="2"/>
      <c r="H12" s="2"/>
      <c r="I12" s="3">
        <f>F12+G12*3</f>
        <v>26</v>
      </c>
      <c r="J12" s="4"/>
      <c r="K12" s="4"/>
    </row>
    <row r="13" spans="2:11" x14ac:dyDescent="0.25">
      <c r="B13" s="1">
        <v>9</v>
      </c>
      <c r="C13" s="7" t="s">
        <v>29</v>
      </c>
      <c r="D13" s="7" t="s">
        <v>26</v>
      </c>
      <c r="E13" s="25" t="s">
        <v>19</v>
      </c>
      <c r="F13" s="12">
        <v>25</v>
      </c>
      <c r="G13" s="12"/>
      <c r="H13" s="12"/>
      <c r="I13" s="3">
        <f>F13+G13*3</f>
        <v>25</v>
      </c>
      <c r="J13" s="4"/>
      <c r="K13" s="4"/>
    </row>
    <row r="14" spans="2:11" x14ac:dyDescent="0.25">
      <c r="B14" s="1">
        <v>10</v>
      </c>
      <c r="C14" s="2" t="s">
        <v>17</v>
      </c>
      <c r="D14" s="2" t="s">
        <v>37</v>
      </c>
      <c r="E14" s="25" t="s">
        <v>25</v>
      </c>
      <c r="F14" s="2">
        <v>23</v>
      </c>
      <c r="G14" s="2"/>
      <c r="H14" s="2"/>
      <c r="I14" s="3">
        <f>F14+G14*3</f>
        <v>23</v>
      </c>
      <c r="J14" s="4"/>
      <c r="K14" s="4"/>
    </row>
    <row r="15" spans="2:11" x14ac:dyDescent="0.25">
      <c r="B15" s="1">
        <v>11</v>
      </c>
      <c r="C15" s="7" t="s">
        <v>41</v>
      </c>
      <c r="D15" s="7" t="s">
        <v>26</v>
      </c>
      <c r="E15" s="25" t="s">
        <v>25</v>
      </c>
      <c r="F15" s="2">
        <v>21</v>
      </c>
      <c r="G15" s="2"/>
      <c r="H15" s="2"/>
      <c r="I15" s="3">
        <f>F15+G15*3</f>
        <v>21</v>
      </c>
      <c r="J15" s="4"/>
      <c r="K15" s="4"/>
    </row>
    <row r="16" spans="2:11" x14ac:dyDescent="0.25">
      <c r="B16" s="1">
        <v>12</v>
      </c>
      <c r="C16" s="7" t="s">
        <v>62</v>
      </c>
      <c r="D16" s="7" t="s">
        <v>63</v>
      </c>
      <c r="E16" s="25" t="s">
        <v>25</v>
      </c>
      <c r="F16" s="2">
        <v>16</v>
      </c>
      <c r="G16" s="2">
        <v>1</v>
      </c>
      <c r="H16" s="2"/>
      <c r="I16" s="3">
        <f>F16+G16*3</f>
        <v>19</v>
      </c>
      <c r="J16" s="4"/>
      <c r="K16" s="4"/>
    </row>
    <row r="17" spans="1:11" x14ac:dyDescent="0.25">
      <c r="B17" s="1">
        <v>13</v>
      </c>
      <c r="C17" s="7" t="s">
        <v>64</v>
      </c>
      <c r="D17" s="7" t="s">
        <v>71</v>
      </c>
      <c r="E17" s="27" t="s">
        <v>25</v>
      </c>
      <c r="F17" s="6">
        <v>17</v>
      </c>
      <c r="G17" s="6"/>
      <c r="H17" s="6"/>
      <c r="I17" s="3">
        <f>F17+G17*3</f>
        <v>17</v>
      </c>
      <c r="J17" s="4"/>
      <c r="K17" s="4"/>
    </row>
    <row r="18" spans="1:11" x14ac:dyDescent="0.25">
      <c r="B18" s="1">
        <v>14</v>
      </c>
      <c r="C18" s="2" t="s">
        <v>27</v>
      </c>
      <c r="D18" s="2" t="s">
        <v>28</v>
      </c>
      <c r="E18" s="25" t="s">
        <v>25</v>
      </c>
      <c r="F18" s="7">
        <v>14</v>
      </c>
      <c r="G18" s="2"/>
      <c r="H18" s="2"/>
      <c r="I18" s="3">
        <f>F18+G18*3</f>
        <v>14</v>
      </c>
      <c r="J18" s="4"/>
      <c r="K18" s="4"/>
    </row>
    <row r="19" spans="1:11" s="14" customFormat="1" ht="15" customHeight="1" x14ac:dyDescent="0.25">
      <c r="A19" s="11"/>
      <c r="B19" s="17">
        <v>15</v>
      </c>
      <c r="C19" s="2" t="s">
        <v>29</v>
      </c>
      <c r="D19" s="2" t="s">
        <v>30</v>
      </c>
      <c r="E19" s="25" t="s">
        <v>19</v>
      </c>
      <c r="F19" s="2"/>
      <c r="G19" s="2"/>
      <c r="H19" s="2"/>
      <c r="I19" s="3">
        <f>F19+G19*3</f>
        <v>0</v>
      </c>
      <c r="J19" s="13"/>
      <c r="K19" s="13"/>
    </row>
    <row r="20" spans="1:11" x14ac:dyDescent="0.25">
      <c r="B20" s="1">
        <v>16</v>
      </c>
      <c r="C20" s="2" t="s">
        <v>27</v>
      </c>
      <c r="D20" s="2" t="s">
        <v>70</v>
      </c>
      <c r="E20" s="25" t="s">
        <v>25</v>
      </c>
      <c r="F20" s="6"/>
      <c r="G20" s="6"/>
      <c r="H20" s="6"/>
      <c r="I20" s="3">
        <f>F20+G20*3</f>
        <v>0</v>
      </c>
      <c r="J20" s="4"/>
      <c r="K20" s="4"/>
    </row>
    <row r="21" spans="1:11" x14ac:dyDescent="0.25">
      <c r="B21" s="1">
        <v>17</v>
      </c>
      <c r="C21" s="2" t="s">
        <v>38</v>
      </c>
      <c r="D21" s="2" t="s">
        <v>39</v>
      </c>
      <c r="E21" s="25" t="s">
        <v>25</v>
      </c>
      <c r="F21" s="2"/>
      <c r="G21" s="2"/>
      <c r="H21" s="2"/>
      <c r="I21" s="3">
        <f>F21+G21*3</f>
        <v>0</v>
      </c>
      <c r="J21" s="4"/>
      <c r="K21" s="4"/>
    </row>
    <row r="22" spans="1:11" x14ac:dyDescent="0.25">
      <c r="B22" s="1">
        <v>18</v>
      </c>
      <c r="C22" s="2" t="s">
        <v>40</v>
      </c>
      <c r="D22" s="2" t="s">
        <v>24</v>
      </c>
      <c r="E22" s="25" t="s">
        <v>25</v>
      </c>
      <c r="F22" s="2"/>
      <c r="G22" s="2"/>
      <c r="H22" s="2"/>
      <c r="I22" s="3">
        <f>F22+G22*3</f>
        <v>0</v>
      </c>
      <c r="J22" s="4"/>
      <c r="K22" s="4"/>
    </row>
    <row r="23" spans="1:11" x14ac:dyDescent="0.25">
      <c r="B23" s="1">
        <v>19</v>
      </c>
      <c r="C23" s="2" t="s">
        <v>47</v>
      </c>
      <c r="D23" s="2" t="s">
        <v>48</v>
      </c>
      <c r="E23" s="25" t="s">
        <v>25</v>
      </c>
      <c r="F23" s="7"/>
      <c r="G23" s="7"/>
      <c r="H23" s="2"/>
      <c r="I23" s="3">
        <f>F23+G23*3</f>
        <v>0</v>
      </c>
      <c r="J23" s="4"/>
      <c r="K23" s="4"/>
    </row>
    <row r="24" spans="1:11" x14ac:dyDescent="0.25">
      <c r="B24" s="24">
        <v>20</v>
      </c>
      <c r="C24" s="6" t="s">
        <v>35</v>
      </c>
      <c r="D24" s="6" t="s">
        <v>36</v>
      </c>
      <c r="E24" s="77" t="s">
        <v>25</v>
      </c>
      <c r="F24" s="75"/>
      <c r="G24" s="75"/>
      <c r="H24" s="75"/>
      <c r="I24" s="76">
        <f>F24+G24*3</f>
        <v>0</v>
      </c>
      <c r="J24" s="4"/>
      <c r="K24" s="4"/>
    </row>
    <row r="25" spans="1:11" ht="15" customHeight="1" x14ac:dyDescent="0.25">
      <c r="B25" s="33">
        <v>21</v>
      </c>
      <c r="C25" s="7" t="s">
        <v>33</v>
      </c>
      <c r="D25" s="7" t="s">
        <v>77</v>
      </c>
      <c r="E25" s="27" t="s">
        <v>25</v>
      </c>
      <c r="F25" s="7"/>
      <c r="G25" s="2"/>
      <c r="H25" s="2"/>
      <c r="I25" s="3">
        <f>F25+G25*3</f>
        <v>0</v>
      </c>
      <c r="J25" s="4"/>
      <c r="K25" s="4"/>
    </row>
    <row r="26" spans="1:11" x14ac:dyDescent="0.25">
      <c r="B26" s="5"/>
      <c r="C26" s="5"/>
      <c r="D26" s="5"/>
      <c r="E26" s="4"/>
      <c r="F26" s="5"/>
      <c r="G26" s="4"/>
      <c r="H26" s="4"/>
      <c r="I26" s="4"/>
      <c r="J26" s="4"/>
      <c r="K26" s="4"/>
    </row>
    <row r="27" spans="1:11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5">
      <c r="J28" s="4"/>
      <c r="K28" s="4"/>
    </row>
    <row r="29" spans="1:11" x14ac:dyDescent="0.25">
      <c r="J29" s="4"/>
      <c r="K29" s="4"/>
    </row>
  </sheetData>
  <sortState ref="C4:I25">
    <sortCondition descending="1" ref="I4:I25"/>
  </sortState>
  <customSheetViews>
    <customSheetView guid="{11501294-103C-4E4A-9342-0437E533A056}">
      <selection activeCell="B4" sqref="B4:I4"/>
    </customSheetView>
  </customSheetView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stand a en b gemengd</vt:lpstr>
      <vt:lpstr>stand a en b</vt:lpstr>
      <vt:lpstr>Kampioenschap De Ringdijk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buijs</dc:creator>
  <cp:lastModifiedBy>Havodehof</cp:lastModifiedBy>
  <cp:lastPrinted>2014-03-23T11:30:25Z</cp:lastPrinted>
  <dcterms:created xsi:type="dcterms:W3CDTF">2014-03-23T10:59:08Z</dcterms:created>
  <dcterms:modified xsi:type="dcterms:W3CDTF">2021-10-31T13:49:56Z</dcterms:modified>
</cp:coreProperties>
</file>