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chtingzaam-my.sharepoint.com/personal/jnbj_zaam_nl/Documents/Documenten/Buijs/privé/HSV De Ringdijk/2025/"/>
    </mc:Choice>
  </mc:AlternateContent>
  <xr:revisionPtr revIDLastSave="0" documentId="8_{82904706-71D8-49A4-87EA-C84310209C5B}" xr6:coauthVersionLast="36" xr6:coauthVersionMax="36" xr10:uidLastSave="{00000000-0000-0000-0000-000000000000}"/>
  <bookViews>
    <workbookView xWindow="0" yWindow="0" windowWidth="20496" windowHeight="8916" tabRatio="669" activeTab="11" xr2:uid="{00000000-000D-0000-FFFF-FFFF00000000}"/>
  </bookViews>
  <sheets>
    <sheet name="1" sheetId="18" r:id="rId1"/>
    <sheet name="2" sheetId="19" r:id="rId2"/>
    <sheet name="3" sheetId="20" r:id="rId3"/>
    <sheet name="4" sheetId="21" r:id="rId4"/>
    <sheet name="5" sheetId="28" r:id="rId5"/>
    <sheet name="6" sheetId="23" r:id="rId6"/>
    <sheet name="7" sheetId="24" r:id="rId7"/>
    <sheet name="8" sheetId="25" r:id="rId8"/>
    <sheet name="9" sheetId="26" r:id="rId9"/>
    <sheet name="10" sheetId="27" r:id="rId10"/>
    <sheet name="stand a en b gemengd" sheetId="11" r:id="rId11"/>
    <sheet name="stand a en b" sheetId="14" r:id="rId12"/>
    <sheet name="Kampioenschap De Ringdijk" sheetId="29" r:id="rId13"/>
  </sheets>
  <definedNames>
    <definedName name="_xlnm._FilterDatabase" localSheetId="1" hidden="1">'2'!$C$4:$I$23</definedName>
    <definedName name="_xlnm._FilterDatabase" localSheetId="4" hidden="1">'5'!$C$4:$I$19</definedName>
    <definedName name="_xlnm._FilterDatabase" localSheetId="12" hidden="1">'Kampioenschap De Ringdijk'!$B$2:$K$2</definedName>
    <definedName name="_xlnm._FilterDatabase" localSheetId="11" hidden="1">'stand a en b'!$B$3:$Q$9</definedName>
    <definedName name="_xlnm._FilterDatabase" localSheetId="10" hidden="1">'stand a en b gemengd'!$C$3:$R$20</definedName>
  </definedNames>
  <calcPr calcId="191029"/>
  <customWorkbookViews>
    <customWorkbookView name="printscreen" guid="{11501294-103C-4E4A-9342-0437E533A056}" includePrintSettings="0" includeHiddenRowCol="0" maximized="1" xWindow="-8" yWindow="-8" windowWidth="1382" windowHeight="744" tabRatio="669" activeSheetId="11"/>
  </customWorkbookViews>
</workbook>
</file>

<file path=xl/calcChain.xml><?xml version="1.0" encoding="utf-8"?>
<calcChain xmlns="http://schemas.openxmlformats.org/spreadsheetml/2006/main">
  <c r="Q5" i="14" l="1"/>
  <c r="O14" i="14"/>
  <c r="Q14" i="14" s="1"/>
  <c r="O13" i="14"/>
  <c r="Q13" i="14" s="1"/>
  <c r="O15" i="14"/>
  <c r="O8" i="14"/>
  <c r="Q8" i="14" s="1"/>
  <c r="O9" i="14"/>
  <c r="Q9" i="14" s="1"/>
  <c r="O7" i="14"/>
  <c r="Q7" i="14" s="1"/>
  <c r="O6" i="14"/>
  <c r="Q6" i="14" s="1"/>
  <c r="O5" i="14"/>
  <c r="R22" i="11"/>
  <c r="I24" i="27"/>
  <c r="F24" i="27"/>
  <c r="I24" i="26"/>
  <c r="F24" i="26"/>
  <c r="I24" i="25"/>
  <c r="F24" i="25"/>
  <c r="F24" i="24"/>
  <c r="I24" i="24"/>
  <c r="F23" i="23"/>
  <c r="P21" i="11"/>
  <c r="R21" i="11"/>
  <c r="M22" i="11"/>
  <c r="N22" i="11"/>
  <c r="O22" i="11"/>
  <c r="F22" i="11"/>
  <c r="G22" i="11"/>
  <c r="H22" i="11"/>
  <c r="I22" i="11"/>
  <c r="J22" i="11"/>
  <c r="K22" i="11"/>
  <c r="L22" i="11"/>
  <c r="P19" i="11"/>
  <c r="R19" i="11"/>
  <c r="P6" i="14" l="1"/>
  <c r="P9" i="14"/>
  <c r="P7" i="14"/>
  <c r="P5" i="14"/>
  <c r="P8" i="14"/>
  <c r="P4" i="14"/>
  <c r="P23" i="14"/>
  <c r="P20" i="14"/>
  <c r="P17" i="14"/>
  <c r="P21" i="14"/>
  <c r="P16" i="14"/>
  <c r="P19" i="14"/>
  <c r="P18" i="14"/>
  <c r="P15" i="14"/>
  <c r="P12" i="14"/>
  <c r="P14" i="14"/>
  <c r="P13" i="14"/>
  <c r="P22" i="14"/>
  <c r="O16" i="14"/>
  <c r="O19" i="14"/>
  <c r="O18" i="14"/>
  <c r="O22" i="14"/>
  <c r="O23" i="14"/>
  <c r="O12" i="14"/>
  <c r="Q12" i="14" s="1"/>
  <c r="O17" i="14"/>
  <c r="O20" i="14"/>
  <c r="O21" i="14"/>
  <c r="O4" i="14"/>
  <c r="Q4" i="14" s="1"/>
  <c r="I23" i="28"/>
  <c r="F23" i="28"/>
  <c r="K43" i="29"/>
  <c r="K40" i="29"/>
  <c r="K46" i="29"/>
  <c r="K37" i="29"/>
  <c r="K34" i="29"/>
  <c r="K11" i="29"/>
  <c r="K15" i="29"/>
  <c r="K17" i="29"/>
  <c r="K19" i="29"/>
  <c r="K20" i="29"/>
  <c r="F24" i="21" l="1"/>
  <c r="I23" i="21"/>
  <c r="F23" i="21"/>
  <c r="F23" i="18" l="1"/>
  <c r="K4" i="29" l="1"/>
  <c r="K3" i="29"/>
  <c r="J25" i="27" l="1"/>
  <c r="K24" i="29" l="1"/>
  <c r="F24" i="14" l="1"/>
  <c r="G24" i="14"/>
  <c r="H24" i="14"/>
  <c r="I24" i="14"/>
  <c r="J24" i="14"/>
  <c r="K24" i="14"/>
  <c r="L24" i="14"/>
  <c r="P24" i="14" s="1"/>
  <c r="M24" i="14"/>
  <c r="N24" i="14"/>
  <c r="E24" i="14"/>
  <c r="I23" i="23"/>
  <c r="I26" i="20"/>
  <c r="I31" i="18"/>
  <c r="P10" i="11" l="1"/>
  <c r="T10" i="11" s="1"/>
  <c r="R10" i="11"/>
  <c r="R17" i="11"/>
  <c r="R5" i="11"/>
  <c r="R16" i="11"/>
  <c r="P20" i="11"/>
  <c r="P18" i="11"/>
  <c r="R18" i="11"/>
  <c r="P12" i="11"/>
  <c r="T12" i="11" s="1"/>
  <c r="R20" i="11"/>
  <c r="R13" i="11"/>
  <c r="R9" i="11"/>
  <c r="R12" i="11"/>
  <c r="R11" i="11"/>
  <c r="R8" i="11"/>
  <c r="P5" i="11"/>
  <c r="T5" i="11" s="1"/>
  <c r="P9" i="11"/>
  <c r="T9" i="11" s="1"/>
  <c r="P8" i="11"/>
  <c r="T8" i="11" s="1"/>
  <c r="P13" i="11"/>
  <c r="P16" i="11"/>
  <c r="P11" i="11"/>
  <c r="T11" i="11" s="1"/>
  <c r="P17" i="11"/>
  <c r="P6" i="11"/>
  <c r="T6" i="11" s="1"/>
  <c r="R15" i="11" l="1"/>
  <c r="P15" i="11"/>
  <c r="P4" i="11"/>
  <c r="T4" i="11" s="1"/>
  <c r="R4" i="11"/>
  <c r="R7" i="11"/>
  <c r="P7" i="11"/>
  <c r="T7" i="11" s="1"/>
  <c r="R14" i="11"/>
  <c r="P14" i="11"/>
  <c r="R6" i="11"/>
  <c r="G30" i="29"/>
  <c r="H30" i="29"/>
  <c r="I30" i="29"/>
  <c r="J30" i="29"/>
  <c r="F30" i="29"/>
  <c r="K25" i="29"/>
  <c r="K10" i="29"/>
  <c r="K13" i="29"/>
  <c r="K28" i="29"/>
  <c r="K14" i="29"/>
  <c r="K16" i="29"/>
  <c r="K29" i="29"/>
  <c r="K9" i="29"/>
  <c r="K23" i="29"/>
  <c r="K18" i="29"/>
  <c r="K12" i="29"/>
  <c r="K27" i="29"/>
  <c r="K22" i="29"/>
  <c r="K21" i="29"/>
  <c r="K5" i="29"/>
  <c r="K7" i="29"/>
  <c r="K26" i="29"/>
  <c r="K8" i="29"/>
  <c r="K6" i="29"/>
  <c r="K30" i="29" l="1"/>
  <c r="Q24" i="14"/>
</calcChain>
</file>

<file path=xl/sharedStrings.xml><?xml version="1.0" encoding="utf-8"?>
<sst xmlns="http://schemas.openxmlformats.org/spreadsheetml/2006/main" count="869" uniqueCount="123">
  <si>
    <t>#</t>
  </si>
  <si>
    <t>Naam</t>
  </si>
  <si>
    <t>Voornaam</t>
  </si>
  <si>
    <t>cat.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</si>
  <si>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</si>
  <si>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</si>
  <si>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</si>
  <si>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</si>
  <si>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</si>
  <si>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</si>
  <si>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</si>
  <si>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</si>
  <si>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</si>
  <si>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</si>
  <si>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totaal</t>
  </si>
  <si>
    <t>+/-</t>
  </si>
  <si>
    <t>Buijs</t>
  </si>
  <si>
    <t>Jeroen</t>
  </si>
  <si>
    <t>A</t>
  </si>
  <si>
    <t>Beerepoot</t>
  </si>
  <si>
    <t>Paul</t>
  </si>
  <si>
    <t>B</t>
  </si>
  <si>
    <t>Cor</t>
  </si>
  <si>
    <t>Meijer</t>
  </si>
  <si>
    <t>Jan</t>
  </si>
  <si>
    <t>Roet</t>
  </si>
  <si>
    <t>Sanders</t>
  </si>
  <si>
    <t>Arjan</t>
  </si>
  <si>
    <t>Buijsman</t>
  </si>
  <si>
    <t>Cees</t>
  </si>
  <si>
    <t>Carla</t>
  </si>
  <si>
    <t>Etten, van</t>
  </si>
  <si>
    <t>Baars</t>
  </si>
  <si>
    <t>punten</t>
  </si>
  <si>
    <t>HSV De Ringdijk - Middenbeemster</t>
  </si>
  <si>
    <t xml:space="preserve">Stand A en B </t>
  </si>
  <si>
    <t>Stand A en B gemengd</t>
  </si>
  <si>
    <t>Wedstrijd 1 HSV De Ringdijk - Middenbeemster</t>
  </si>
  <si>
    <t>Wedstrijd 2 HSV De Ringdijk - Middenbeemster</t>
  </si>
  <si>
    <t>Wedstrijd 3 HSV De Ringdijk - Middenbeemster</t>
  </si>
  <si>
    <t>Wedstrijd 4 HSV De Ringdijk - Middenbeemster</t>
  </si>
  <si>
    <t>Wedstrijd 5 HSV De Ringdijk - Middenbeemster</t>
  </si>
  <si>
    <t>Wedstrijd 6 HSV De Ringdijk - Middenbeemster</t>
  </si>
  <si>
    <t>Wedstrijd 7 HSV De Ringdijk - Middenbeemster</t>
  </si>
  <si>
    <t>Wedstrijd 8 HSV De Ringdijk - Middenbeemster</t>
  </si>
  <si>
    <t>Wedstrijd 9 HSV De Ringdijk - Middenbeemster</t>
  </si>
  <si>
    <t>Wedstrijd 10 HSV De Ringdijk - Middenbeemster</t>
  </si>
  <si>
    <t>Klaas</t>
  </si>
  <si>
    <t>Koek</t>
  </si>
  <si>
    <t>Ronald</t>
  </si>
  <si>
    <t>Franzen</t>
  </si>
  <si>
    <t>Piet</t>
  </si>
  <si>
    <t>Jäger</t>
  </si>
  <si>
    <t xml:space="preserve">aantal </t>
  </si>
  <si>
    <t>aantal</t>
  </si>
  <si>
    <t>aantal deelnemers</t>
  </si>
  <si>
    <t xml:space="preserve">gem </t>
  </si>
  <si>
    <t>gem</t>
  </si>
  <si>
    <t>Xaver</t>
  </si>
  <si>
    <t xml:space="preserve">maat </t>
  </si>
  <si>
    <t>cm</t>
  </si>
  <si>
    <t>Jonge, de</t>
  </si>
  <si>
    <t>Patrick</t>
  </si>
  <si>
    <t>korps</t>
  </si>
  <si>
    <t>stek 1</t>
  </si>
  <si>
    <t>stek 2</t>
  </si>
  <si>
    <t>stek 3</t>
  </si>
  <si>
    <t>stek 4</t>
  </si>
  <si>
    <t>stek 5</t>
  </si>
  <si>
    <t>Korpsen</t>
  </si>
  <si>
    <t xml:space="preserve">Cor </t>
  </si>
  <si>
    <t>aantal -1</t>
  </si>
  <si>
    <t>Andries</t>
  </si>
  <si>
    <t>Jong, de</t>
  </si>
  <si>
    <t>uitslag</t>
  </si>
  <si>
    <t>Jan Agenant</t>
  </si>
  <si>
    <t>Gerrit de Wind</t>
  </si>
  <si>
    <t>Jannes Diekema</t>
  </si>
  <si>
    <t>Jeroen Buijs</t>
  </si>
  <si>
    <t>Carla Buijs</t>
  </si>
  <si>
    <t>Cees Sanders</t>
  </si>
  <si>
    <t>Arjan Sanders</t>
  </si>
  <si>
    <t>Xaver Jager</t>
  </si>
  <si>
    <t>Jan de Jonge</t>
  </si>
  <si>
    <t>Ronald Koek</t>
  </si>
  <si>
    <t>Paul Buijsman</t>
  </si>
  <si>
    <t>Frank Melten</t>
  </si>
  <si>
    <t>Reinier Gootjes</t>
  </si>
  <si>
    <t>Cor Hink</t>
  </si>
  <si>
    <t>Nico Ooteman</t>
  </si>
  <si>
    <t>Chris Ooteman</t>
  </si>
  <si>
    <t>Sjaak Eckhardt</t>
  </si>
  <si>
    <t>Paul Beerepoot</t>
  </si>
  <si>
    <t>H.S.V. Alkmaar</t>
  </si>
  <si>
    <t>De Sander</t>
  </si>
  <si>
    <t>VNK Medemblik</t>
  </si>
  <si>
    <t>De Schele Posch</t>
  </si>
  <si>
    <t>Cor Roet</t>
  </si>
  <si>
    <t>H.S.V. De Ringdijk</t>
  </si>
  <si>
    <t>wedstrijd niet gevist door geen vangsten</t>
  </si>
  <si>
    <t>Chris Zonneveld</t>
  </si>
  <si>
    <t>Vereniging</t>
  </si>
  <si>
    <t>Rob Kaars</t>
  </si>
  <si>
    <t>Edam '68</t>
  </si>
  <si>
    <t>H.S.V. De Ringdijk - Middenbeemster</t>
  </si>
  <si>
    <t>Gevist in de ringvaart bij Driehuizen</t>
  </si>
  <si>
    <t>Boer, de</t>
  </si>
  <si>
    <t>Gerard</t>
  </si>
  <si>
    <t>Avenhorn</t>
  </si>
  <si>
    <t>Edam</t>
  </si>
  <si>
    <t>Joshua</t>
  </si>
  <si>
    <t>G</t>
  </si>
  <si>
    <t>Ceryl Emmaneel</t>
  </si>
  <si>
    <t>Richard Emmaneel</t>
  </si>
  <si>
    <t>Vischlust Kolhorn</t>
  </si>
  <si>
    <t>Ernst v Amersfoort</t>
  </si>
  <si>
    <t>Frans Hogeterp</t>
  </si>
  <si>
    <t>Dries de Jong</t>
  </si>
  <si>
    <t>Cor van Etten*</t>
  </si>
  <si>
    <t>?</t>
  </si>
  <si>
    <t>gevist bij de Langedijker</t>
  </si>
  <si>
    <t>Annet</t>
  </si>
  <si>
    <t>klassement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</si>
</sst>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Fill="1" applyBorder="1"/>
    <xf numFmtId="0" fontId="5" fillId="0" borderId="0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4" xfId="0" applyBorder="1"/>
    <xf numFmtId="1" fontId="0" fillId="0" borderId="3" xfId="0" applyNumberFormat="1" applyBorder="1"/>
    <xf numFmtId="1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Fill="1"/>
    <xf numFmtId="1" fontId="0" fillId="0" borderId="4" xfId="0" applyNumberFormat="1" applyBorder="1"/>
    <xf numFmtId="1" fontId="0" fillId="0" borderId="4" xfId="0" applyNumberFormat="1" applyFill="1" applyBorder="1"/>
    <xf numFmtId="0" fontId="6" fillId="0" borderId="23" xfId="0" applyFont="1" applyFill="1" applyBorder="1"/>
    <xf numFmtId="0" fontId="6" fillId="0" borderId="6" xfId="0" applyFont="1" applyFill="1" applyBorder="1"/>
    <xf numFmtId="0" fontId="6" fillId="0" borderId="6" xfId="0" applyFont="1" applyBorder="1"/>
    <xf numFmtId="0" fontId="6" fillId="0" borderId="23" xfId="0" applyFont="1" applyBorder="1"/>
    <xf numFmtId="1" fontId="0" fillId="0" borderId="24" xfId="0" applyNumberFormat="1" applyBorder="1"/>
    <xf numFmtId="164" fontId="0" fillId="0" borderId="14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2" xfId="0" applyFont="1" applyFill="1" applyBorder="1"/>
    <xf numFmtId="0" fontId="0" fillId="0" borderId="1" xfId="0" applyNumberFormat="1" applyBorder="1"/>
    <xf numFmtId="0" fontId="8" fillId="0" borderId="11" xfId="0" applyFont="1" applyBorder="1"/>
    <xf numFmtId="1" fontId="0" fillId="0" borderId="0" xfId="0" applyNumberFormat="1" applyFill="1" applyBorder="1"/>
    <xf numFmtId="0" fontId="0" fillId="0" borderId="23" xfId="0" applyBorder="1"/>
    <xf numFmtId="0" fontId="0" fillId="0" borderId="7" xfId="0" applyBorder="1"/>
    <xf numFmtId="1" fontId="0" fillId="0" borderId="3" xfId="0" applyNumberFormat="1" applyFill="1" applyBorder="1"/>
    <xf numFmtId="1" fontId="0" fillId="0" borderId="22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Fill="1" applyBorder="1"/>
    <xf numFmtId="0" fontId="0" fillId="0" borderId="0" xfId="0" applyFont="1" applyBorder="1" applyAlignment="1">
      <alignment vertical="center"/>
    </xf>
    <xf numFmtId="0" fontId="0" fillId="0" borderId="15" xfId="0" applyFill="1" applyBorder="1"/>
    <xf numFmtId="0" fontId="8" fillId="0" borderId="0" xfId="0" applyFont="1" applyBorder="1"/>
    <xf numFmtId="164" fontId="0" fillId="0" borderId="0" xfId="0" applyNumberFormat="1" applyFill="1" applyBorder="1"/>
    <xf numFmtId="0" fontId="0" fillId="0" borderId="27" xfId="0" applyBorder="1"/>
    <xf numFmtId="0" fontId="0" fillId="0" borderId="28" xfId="0" applyFill="1" applyBorder="1"/>
    <xf numFmtId="0" fontId="0" fillId="0" borderId="29" xfId="0" applyBorder="1"/>
    <xf numFmtId="0" fontId="0" fillId="0" borderId="28" xfId="0" applyBorder="1"/>
    <xf numFmtId="0" fontId="0" fillId="0" borderId="25" xfId="0" applyFill="1" applyBorder="1"/>
    <xf numFmtId="0" fontId="7" fillId="0" borderId="29" xfId="0" applyFont="1" applyBorder="1"/>
    <xf numFmtId="0" fontId="0" fillId="0" borderId="19" xfId="0" applyFill="1" applyBorder="1"/>
    <xf numFmtId="0" fontId="0" fillId="0" borderId="29" xfId="0" applyFill="1" applyBorder="1"/>
    <xf numFmtId="1" fontId="0" fillId="0" borderId="21" xfId="0" applyNumberFormat="1" applyBorder="1"/>
    <xf numFmtId="0" fontId="0" fillId="0" borderId="30" xfId="0" applyBorder="1"/>
    <xf numFmtId="1" fontId="0" fillId="0" borderId="30" xfId="0" applyNumberFormat="1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164" fontId="0" fillId="0" borderId="0" xfId="0" applyNumberFormat="1" applyBorder="1"/>
    <xf numFmtId="1" fontId="0" fillId="0" borderId="35" xfId="0" applyNumberFormat="1" applyBorder="1"/>
    <xf numFmtId="0" fontId="0" fillId="0" borderId="32" xfId="0" applyBorder="1"/>
    <xf numFmtId="0" fontId="0" fillId="0" borderId="24" xfId="0" applyBorder="1"/>
    <xf numFmtId="0" fontId="0" fillId="0" borderId="22" xfId="0" applyBorder="1"/>
    <xf numFmtId="1" fontId="6" fillId="0" borderId="19" xfId="0" applyNumberFormat="1" applyFont="1" applyFill="1" applyBorder="1"/>
    <xf numFmtId="1" fontId="6" fillId="0" borderId="19" xfId="0" applyNumberFormat="1" applyFont="1" applyBorder="1"/>
    <xf numFmtId="0" fontId="0" fillId="0" borderId="1" xfId="0" applyNumberForma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400050"/>
          <a:ext cx="1917820" cy="17792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226115</xdr:colOff>
      <xdr:row>0</xdr:row>
      <xdr:rowOff>214825</xdr:rowOff>
    </xdr:from>
    <xdr:to>
      <xdr:col>23</xdr:col>
      <xdr:colOff>226114</xdr:colOff>
      <xdr:row>9</xdr:row>
      <xdr:rowOff>162431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0878" y="214825"/>
          <a:ext cx="1834815" cy="21032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0</xdr:row>
      <xdr:rowOff>19050</xdr:rowOff>
    </xdr:from>
    <xdr:to>
      <xdr:col>26</xdr:col>
      <xdr:colOff>104775</xdr:colOff>
      <xdr:row>8</xdr:row>
      <xdr:rowOff>93345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4650" y="19050"/>
          <a:ext cx="1828800" cy="2103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349130</xdr:colOff>
      <xdr:row>2</xdr:row>
      <xdr:rowOff>38100</xdr:rowOff>
    </xdr:from>
    <xdr:to>
      <xdr:col>15</xdr:col>
      <xdr:colOff>438150</xdr:colOff>
      <xdr:row>11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0755" y="609600"/>
          <a:ext cx="1917820" cy="1779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206255</xdr:colOff>
      <xdr:row>3</xdr:row>
      <xdr:rowOff>57150</xdr:rowOff>
    </xdr:from>
    <xdr:to>
      <xdr:col>16</xdr:col>
      <xdr:colOff>295275</xdr:colOff>
      <xdr:row>12</xdr:row>
      <xdr:rowOff>121920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4605" y="819150"/>
          <a:ext cx="1917820" cy="1779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111005</xdr:colOff>
      <xdr:row>3</xdr:row>
      <xdr:rowOff>9525</xdr:rowOff>
    </xdr:from>
    <xdr:to>
      <xdr:col>13</xdr:col>
      <xdr:colOff>571500</xdr:colOff>
      <xdr:row>12</xdr:row>
      <xdr:rowOff>74295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5830" y="771525"/>
          <a:ext cx="1917820" cy="1779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34805</xdr:colOff>
      <xdr:row>3</xdr:row>
      <xdr:rowOff>38100</xdr:rowOff>
    </xdr:from>
    <xdr:to>
      <xdr:col>13</xdr:col>
      <xdr:colOff>495300</xdr:colOff>
      <xdr:row>12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5330" y="800100"/>
          <a:ext cx="1917820" cy="17792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"/>
  <sheetViews>
    <sheetView zoomScaleNormal="100" workbookViewId="0">
      <selection activeCell="C5" sqref="C5:I21"/>
    </sheetView>
  </sheetViews>
  <sheetFormatPr defaultRowHeight="14.4" x14ac:dyDescent="0.3"/>
  <cols>
    <col min="2" max="2" width="3" bestFit="1" customWidth="1"/>
    <col min="3" max="3" width="14.8867187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8.6640625" bestFit="1" customWidth="1"/>
    <col min="10" max="10" width="5.88671875" bestFit="1" customWidth="1"/>
    <col min="11" max="11" width="3.5546875" bestFit="1" customWidth="1"/>
    <col min="16" max="16" width="9.109375" customWidth="1"/>
  </cols>
  <sheetData>
    <row r="2" spans="1:12" ht="30" customHeight="1" x14ac:dyDescent="0.6">
      <c r="B2" s="9" t="s">
        <v>37</v>
      </c>
    </row>
    <row r="3" spans="1:12" ht="15" customHeight="1" x14ac:dyDescent="0.6">
      <c r="B3" s="9"/>
      <c r="C3" t="s">
        <v>109</v>
      </c>
    </row>
    <row r="4" spans="1:12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  <c r="J4" s="5" t="s">
        <v>54</v>
      </c>
    </row>
    <row r="5" spans="1:12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213</v>
      </c>
      <c r="G5" s="19"/>
      <c r="H5" s="19"/>
      <c r="I5" s="20">
        <v>3</v>
      </c>
    </row>
    <row r="6" spans="1:12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156</v>
      </c>
      <c r="G6" s="19"/>
      <c r="H6" s="19"/>
      <c r="I6" s="20">
        <v>9</v>
      </c>
    </row>
    <row r="7" spans="1:12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248</v>
      </c>
      <c r="G7" s="19"/>
      <c r="H7" s="19"/>
      <c r="I7" s="20">
        <v>1</v>
      </c>
    </row>
    <row r="8" spans="1:12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203</v>
      </c>
      <c r="G8" s="19"/>
      <c r="H8" s="19"/>
      <c r="I8" s="20">
        <v>4</v>
      </c>
    </row>
    <row r="9" spans="1:12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179</v>
      </c>
      <c r="G9" s="19"/>
      <c r="H9" s="19"/>
      <c r="I9" s="20">
        <v>6</v>
      </c>
      <c r="K9" s="4"/>
    </row>
    <row r="10" spans="1:12" x14ac:dyDescent="0.3">
      <c r="B10" s="18">
        <v>6</v>
      </c>
      <c r="C10" s="2" t="s">
        <v>16</v>
      </c>
      <c r="D10" s="2" t="s">
        <v>30</v>
      </c>
      <c r="E10" s="19" t="s">
        <v>18</v>
      </c>
      <c r="F10" s="19"/>
      <c r="G10" s="19"/>
      <c r="H10" s="19"/>
      <c r="I10" s="20"/>
      <c r="K10" s="4"/>
    </row>
    <row r="11" spans="1:12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136</v>
      </c>
      <c r="G11" s="19"/>
      <c r="H11" s="19"/>
      <c r="I11" s="20">
        <v>11</v>
      </c>
      <c r="K11" s="4"/>
    </row>
    <row r="12" spans="1:12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167</v>
      </c>
      <c r="G12" s="19"/>
      <c r="H12" s="19"/>
      <c r="I12" s="20">
        <v>7</v>
      </c>
      <c r="K12" s="4"/>
    </row>
    <row r="13" spans="1:12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183</v>
      </c>
      <c r="G13" s="19"/>
      <c r="H13" s="19"/>
      <c r="I13" s="20">
        <v>5</v>
      </c>
      <c r="K13" s="4"/>
    </row>
    <row r="14" spans="1:12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109</v>
      </c>
      <c r="G14" s="22"/>
      <c r="H14" s="22"/>
      <c r="I14" s="20">
        <v>12</v>
      </c>
      <c r="K14" s="4"/>
    </row>
    <row r="15" spans="1:12" s="12" customFormat="1" ht="15" customHeight="1" x14ac:dyDescent="0.3">
      <c r="A15" s="10"/>
      <c r="B15" s="18">
        <v>11</v>
      </c>
      <c r="C15" s="2" t="s">
        <v>52</v>
      </c>
      <c r="D15" s="2" t="s">
        <v>58</v>
      </c>
      <c r="E15" s="19" t="s">
        <v>21</v>
      </c>
      <c r="F15" s="19">
        <v>155</v>
      </c>
      <c r="G15" s="19"/>
      <c r="H15" s="19"/>
      <c r="I15" s="20">
        <v>10</v>
      </c>
      <c r="J15"/>
      <c r="K15" s="11"/>
      <c r="L15" s="12" t="s">
        <v>99</v>
      </c>
    </row>
    <row r="16" spans="1:12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K16" s="4"/>
    </row>
    <row r="17" spans="2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219</v>
      </c>
      <c r="G17" s="19"/>
      <c r="H17" s="19"/>
      <c r="I17" s="20">
        <v>2</v>
      </c>
      <c r="K17" s="4"/>
    </row>
    <row r="18" spans="2:11" ht="15" customHeight="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K18" s="4"/>
    </row>
    <row r="19" spans="2:11" x14ac:dyDescent="0.3"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K19" s="4"/>
    </row>
    <row r="20" spans="2:1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160</v>
      </c>
      <c r="G20" s="19"/>
      <c r="H20" s="19"/>
      <c r="I20" s="20">
        <v>8</v>
      </c>
      <c r="K20" s="4"/>
    </row>
    <row r="21" spans="2:11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94</v>
      </c>
      <c r="G21" s="19"/>
      <c r="H21" s="19"/>
      <c r="I21" s="20">
        <v>13</v>
      </c>
      <c r="K21" s="4"/>
    </row>
    <row r="22" spans="2:11" x14ac:dyDescent="0.3">
      <c r="B22" s="18"/>
      <c r="C22" s="6"/>
      <c r="D22" s="6"/>
      <c r="E22" s="19"/>
      <c r="F22" s="19"/>
      <c r="G22" s="19"/>
      <c r="H22" s="19"/>
      <c r="I22" s="20"/>
    </row>
    <row r="23" spans="2:11" x14ac:dyDescent="0.3">
      <c r="B23" s="18"/>
      <c r="C23" s="2"/>
      <c r="D23" s="2"/>
      <c r="E23" s="19"/>
      <c r="F23" s="19">
        <f>COUNT(F5:F21)</f>
        <v>13</v>
      </c>
      <c r="G23" s="19"/>
      <c r="H23" s="19"/>
      <c r="I23" s="20"/>
    </row>
    <row r="24" spans="2:11" x14ac:dyDescent="0.3">
      <c r="B24" s="52"/>
      <c r="C24" s="2"/>
      <c r="D24" s="2"/>
      <c r="E24" s="19"/>
      <c r="F24" s="2"/>
      <c r="G24" s="2"/>
      <c r="H24" s="2"/>
      <c r="I24" s="20"/>
    </row>
    <row r="25" spans="2:11" x14ac:dyDescent="0.3">
      <c r="B25" s="1"/>
      <c r="C25" s="2"/>
      <c r="D25" s="2"/>
      <c r="E25" s="19"/>
      <c r="F25" s="2"/>
      <c r="G25" s="2"/>
      <c r="H25" s="2"/>
      <c r="I25" s="20"/>
    </row>
    <row r="26" spans="2:11" x14ac:dyDescent="0.3">
      <c r="B26" s="1"/>
      <c r="C26" s="6"/>
      <c r="D26" s="6"/>
      <c r="E26" s="21"/>
      <c r="F26" s="2"/>
      <c r="G26" s="2"/>
      <c r="H26" s="2"/>
      <c r="I26" s="20"/>
    </row>
    <row r="27" spans="2:11" x14ac:dyDescent="0.3">
      <c r="B27" s="1"/>
      <c r="C27" s="2"/>
      <c r="D27" s="2"/>
      <c r="E27" s="2"/>
      <c r="F27" s="2"/>
      <c r="G27" s="2"/>
      <c r="H27" s="2"/>
      <c r="I27" s="20"/>
    </row>
    <row r="28" spans="2:11" x14ac:dyDescent="0.3">
      <c r="B28" s="1"/>
      <c r="C28" s="2"/>
      <c r="D28" s="2"/>
      <c r="E28" s="2"/>
      <c r="F28" s="2"/>
      <c r="G28" s="2"/>
      <c r="H28" s="2"/>
      <c r="I28" s="20"/>
    </row>
    <row r="29" spans="2:11" x14ac:dyDescent="0.3">
      <c r="B29" s="1"/>
      <c r="C29" s="2"/>
      <c r="D29" s="2"/>
      <c r="E29" s="2"/>
      <c r="F29" s="2"/>
      <c r="G29" s="2"/>
      <c r="H29" s="2"/>
      <c r="I29" s="20"/>
    </row>
    <row r="31" spans="2:11" x14ac:dyDescent="0.3">
      <c r="I31">
        <f>COUNT(I5:I25)</f>
        <v>13</v>
      </c>
    </row>
  </sheetData>
  <sortState ref="C5:I21">
    <sortCondition descending="1" ref="F5:F24"/>
  </sortState>
  <customSheetViews>
    <customSheetView guid="{11501294-103C-4E4A-9342-0437E533A056}">
      <selection activeCell="C5" sqref="C5:I15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29"/>
  <sheetViews>
    <sheetView workbookViewId="0">
      <selection activeCell="E22" sqref="E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9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46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1" x14ac:dyDescent="0.3">
      <c r="B5" s="18">
        <v>1</v>
      </c>
      <c r="C5" s="2" t="s">
        <v>26</v>
      </c>
      <c r="D5" s="2" t="s">
        <v>27</v>
      </c>
      <c r="E5" s="19" t="s">
        <v>18</v>
      </c>
      <c r="F5" s="19"/>
      <c r="G5" s="19"/>
      <c r="H5" s="19"/>
      <c r="I5" s="4"/>
    </row>
    <row r="6" spans="2:11" x14ac:dyDescent="0.3">
      <c r="B6" s="18">
        <v>2</v>
      </c>
      <c r="C6" s="2" t="s">
        <v>61</v>
      </c>
      <c r="D6" s="2" t="s">
        <v>24</v>
      </c>
      <c r="E6" s="19" t="s">
        <v>18</v>
      </c>
      <c r="F6" s="19"/>
      <c r="G6" s="22"/>
      <c r="H6" s="22"/>
      <c r="K6" s="4"/>
    </row>
    <row r="7" spans="2:11" x14ac:dyDescent="0.3">
      <c r="B7" s="18">
        <v>3</v>
      </c>
      <c r="C7" s="6" t="s">
        <v>16</v>
      </c>
      <c r="D7" s="6" t="s">
        <v>17</v>
      </c>
      <c r="E7" s="19" t="s">
        <v>18</v>
      </c>
      <c r="F7" s="19"/>
      <c r="G7" s="19"/>
      <c r="H7" s="19"/>
      <c r="I7" s="23"/>
      <c r="K7" s="4"/>
    </row>
    <row r="8" spans="2:11" x14ac:dyDescent="0.3">
      <c r="B8" s="18">
        <v>4</v>
      </c>
      <c r="C8" s="2" t="s">
        <v>19</v>
      </c>
      <c r="D8" s="2" t="s">
        <v>20</v>
      </c>
      <c r="E8" s="19" t="s">
        <v>18</v>
      </c>
      <c r="F8" s="19"/>
      <c r="G8" s="19"/>
      <c r="H8" s="19"/>
    </row>
    <row r="9" spans="2:11" x14ac:dyDescent="0.3">
      <c r="B9" s="18">
        <v>5</v>
      </c>
      <c r="C9" s="6" t="s">
        <v>26</v>
      </c>
      <c r="D9" s="6" t="s">
        <v>29</v>
      </c>
      <c r="E9" s="19" t="s">
        <v>18</v>
      </c>
      <c r="F9" s="2"/>
      <c r="G9" s="2"/>
      <c r="H9" s="2"/>
      <c r="K9" s="4"/>
    </row>
    <row r="10" spans="2:11" x14ac:dyDescent="0.3">
      <c r="B10" s="18">
        <v>6</v>
      </c>
      <c r="C10" s="2" t="s">
        <v>16</v>
      </c>
      <c r="D10" s="2" t="s">
        <v>30</v>
      </c>
      <c r="E10" s="19" t="s">
        <v>18</v>
      </c>
      <c r="F10" s="19"/>
      <c r="G10" s="19"/>
      <c r="H10" s="19"/>
      <c r="K10" s="4"/>
    </row>
    <row r="11" spans="2:1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/>
      <c r="G11" s="19"/>
      <c r="H11" s="19"/>
      <c r="K11" s="4"/>
    </row>
    <row r="12" spans="2:11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</row>
    <row r="13" spans="2:11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</row>
    <row r="14" spans="2:11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/>
      <c r="G14" s="19"/>
      <c r="H14" s="19"/>
      <c r="K14" s="4"/>
    </row>
    <row r="15" spans="2:11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19"/>
      <c r="K15" s="4"/>
    </row>
    <row r="16" spans="2:11" x14ac:dyDescent="0.3">
      <c r="B16" s="18">
        <v>12</v>
      </c>
      <c r="C16" s="6" t="s">
        <v>50</v>
      </c>
      <c r="D16" s="6" t="s">
        <v>51</v>
      </c>
      <c r="E16" s="19" t="s">
        <v>21</v>
      </c>
      <c r="F16" s="19"/>
      <c r="G16" s="19"/>
      <c r="H16" s="19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22"/>
      <c r="G19" s="19"/>
      <c r="H19" s="19"/>
      <c r="I19"/>
      <c r="K19" s="11"/>
    </row>
    <row r="20" spans="1:11" s="4" customFormat="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/>
      <c r="G20" s="19"/>
      <c r="H20" s="19"/>
      <c r="I20" s="12"/>
    </row>
    <row r="21" spans="1:11" x14ac:dyDescent="0.3">
      <c r="B21" s="4">
        <v>17</v>
      </c>
      <c r="C21" s="4" t="s">
        <v>106</v>
      </c>
      <c r="D21" s="4" t="s">
        <v>107</v>
      </c>
      <c r="E21" s="4" t="s">
        <v>21</v>
      </c>
      <c r="F21" s="4">
        <v>14</v>
      </c>
      <c r="G21" s="4"/>
      <c r="H21" s="4"/>
      <c r="I21" s="4">
        <v>7</v>
      </c>
      <c r="K21" s="4"/>
    </row>
    <row r="22" spans="1:11" x14ac:dyDescent="0.3">
      <c r="B22" s="5">
        <v>18</v>
      </c>
      <c r="D22" t="s">
        <v>110</v>
      </c>
      <c r="E22" t="s">
        <v>21</v>
      </c>
      <c r="F22">
        <v>14</v>
      </c>
      <c r="I22">
        <v>7</v>
      </c>
      <c r="K22" s="4"/>
    </row>
    <row r="23" spans="1:11" x14ac:dyDescent="0.3">
      <c r="B23" s="5">
        <v>19</v>
      </c>
      <c r="C23" t="s">
        <v>61</v>
      </c>
      <c r="D23" t="s">
        <v>121</v>
      </c>
      <c r="E23" t="s">
        <v>111</v>
      </c>
      <c r="F23">
        <v>3</v>
      </c>
      <c r="I23">
        <v>16</v>
      </c>
      <c r="K23" s="4"/>
    </row>
    <row r="24" spans="1:11" x14ac:dyDescent="0.3">
      <c r="F24">
        <f>SUM(F5:F22)</f>
        <v>28</v>
      </c>
      <c r="I24">
        <f>COUNT(I5:I23)</f>
        <v>3</v>
      </c>
      <c r="K24" s="4"/>
    </row>
    <row r="25" spans="1:11" ht="15" customHeight="1" x14ac:dyDescent="0.3">
      <c r="B25" s="52"/>
      <c r="C25" s="2"/>
      <c r="D25" s="2"/>
      <c r="E25" s="19"/>
      <c r="F25" s="2"/>
      <c r="G25" s="2"/>
      <c r="H25" s="2"/>
      <c r="J25" s="20">
        <f>F25+G25*3</f>
        <v>0</v>
      </c>
      <c r="K25" s="4"/>
    </row>
    <row r="26" spans="1:11" x14ac:dyDescent="0.3">
      <c r="I26" s="25"/>
      <c r="J26" s="4"/>
      <c r="K26" s="4"/>
    </row>
    <row r="27" spans="1:11" x14ac:dyDescent="0.3"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25">
    <sortCondition ref="I5:I25"/>
  </sortState>
  <customSheetViews>
    <customSheetView guid="{11501294-103C-4E4A-9342-0437E533A056}" topLeftCell="A3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30"/>
  <sheetViews>
    <sheetView showGridLines="0" zoomScale="115" zoomScaleNormal="115" workbookViewId="0">
      <selection activeCell="AA16" sqref="AA16"/>
    </sheetView>
  </sheetViews>
  <sheetFormatPr defaultRowHeight="14.4" x14ac:dyDescent="0.3"/>
  <cols>
    <col min="1" max="1" width="3.33203125" bestFit="1" customWidth="1"/>
    <col min="2" max="2" width="1.88671875" customWidth="1"/>
    <col min="3" max="3" width="9.44140625" customWidth="1"/>
    <col min="4" max="4" width="9.6640625" bestFit="1" customWidth="1"/>
    <col min="5" max="5" width="3.5546875" customWidth="1"/>
    <col min="6" max="8" width="3.33203125" bestFit="1" customWidth="1"/>
    <col min="9" max="9" width="3.109375" bestFit="1" customWidth="1"/>
    <col min="10" max="10" width="3.109375" customWidth="1"/>
    <col min="11" max="11" width="3.33203125" bestFit="1" customWidth="1"/>
    <col min="12" max="13" width="3.44140625" bestFit="1" customWidth="1"/>
    <col min="14" max="14" width="3" bestFit="1" customWidth="1"/>
    <col min="15" max="15" width="3.88671875" customWidth="1"/>
    <col min="16" max="16" width="6.88671875" customWidth="1"/>
    <col min="17" max="17" width="3.5546875" hidden="1" customWidth="1"/>
    <col min="18" max="18" width="6.88671875" bestFit="1" customWidth="1"/>
    <col min="19" max="19" width="0" hidden="1" customWidth="1"/>
  </cols>
  <sheetData>
    <row r="1" spans="1:31" ht="30.75" customHeight="1" x14ac:dyDescent="0.7">
      <c r="C1" s="7" t="s">
        <v>36</v>
      </c>
    </row>
    <row r="2" spans="1:31" ht="33.6" x14ac:dyDescent="0.65">
      <c r="C2" s="8" t="s">
        <v>34</v>
      </c>
    </row>
    <row r="3" spans="1:31" x14ac:dyDescent="0.3">
      <c r="A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s="41" t="s">
        <v>13</v>
      </c>
      <c r="P3" t="s">
        <v>14</v>
      </c>
      <c r="Q3" t="s">
        <v>15</v>
      </c>
      <c r="R3" t="s">
        <v>53</v>
      </c>
      <c r="S3" t="s">
        <v>71</v>
      </c>
      <c r="T3" t="s">
        <v>122</v>
      </c>
      <c r="W3" s="4"/>
      <c r="X3" s="5"/>
      <c r="Y3" s="5"/>
      <c r="Z3" s="24"/>
      <c r="AA3" s="4"/>
      <c r="AB3" s="4"/>
      <c r="AC3" s="4"/>
      <c r="AD3" s="4"/>
    </row>
    <row r="4" spans="1:31" x14ac:dyDescent="0.3">
      <c r="A4">
        <v>1</v>
      </c>
      <c r="C4" s="6" t="s">
        <v>16</v>
      </c>
      <c r="D4" s="6" t="s">
        <v>17</v>
      </c>
      <c r="E4" s="19" t="s">
        <v>18</v>
      </c>
      <c r="F4" s="53">
        <v>1</v>
      </c>
      <c r="G4" s="53">
        <v>3</v>
      </c>
      <c r="H4" s="53">
        <v>3</v>
      </c>
      <c r="I4" s="53">
        <v>1</v>
      </c>
      <c r="J4" s="53">
        <v>1</v>
      </c>
      <c r="K4" s="53">
        <v>0</v>
      </c>
      <c r="L4" s="53">
        <v>3</v>
      </c>
      <c r="M4" s="53">
        <v>1</v>
      </c>
      <c r="N4" s="53">
        <v>0</v>
      </c>
      <c r="O4" s="53">
        <v>0</v>
      </c>
      <c r="P4" s="2">
        <f>SUMIF(F4:O4,"&gt;0")</f>
        <v>13</v>
      </c>
      <c r="Q4" s="2"/>
      <c r="R4" s="2">
        <f>COUNTIF(F4:O4,"&gt;0")</f>
        <v>7</v>
      </c>
      <c r="S4" s="4"/>
      <c r="T4" s="5">
        <f>P4</f>
        <v>13</v>
      </c>
      <c r="U4" s="4"/>
      <c r="V4" s="4"/>
      <c r="W4" s="4"/>
      <c r="X4" s="4"/>
      <c r="Y4" s="5"/>
      <c r="Z4" s="5"/>
      <c r="AA4" s="24"/>
      <c r="AB4" s="4"/>
      <c r="AC4" s="4"/>
      <c r="AD4" s="4"/>
      <c r="AE4" s="11"/>
    </row>
    <row r="5" spans="1:31" x14ac:dyDescent="0.3">
      <c r="A5">
        <v>2</v>
      </c>
      <c r="C5" s="2" t="s">
        <v>61</v>
      </c>
      <c r="D5" s="2" t="s">
        <v>24</v>
      </c>
      <c r="E5" s="19" t="s">
        <v>18</v>
      </c>
      <c r="F5" s="53">
        <v>9</v>
      </c>
      <c r="G5" s="53">
        <v>4</v>
      </c>
      <c r="H5" s="53">
        <v>9</v>
      </c>
      <c r="I5" s="53">
        <v>2</v>
      </c>
      <c r="J5" s="53">
        <v>3</v>
      </c>
      <c r="K5" s="53">
        <v>1</v>
      </c>
      <c r="L5" s="53">
        <v>1</v>
      </c>
      <c r="M5" s="53">
        <v>1</v>
      </c>
      <c r="N5" s="53">
        <v>0</v>
      </c>
      <c r="O5" s="53">
        <v>0</v>
      </c>
      <c r="P5" s="2">
        <f>SUMIF(F5:O5,"&gt;0")</f>
        <v>30</v>
      </c>
      <c r="Q5" s="2"/>
      <c r="R5" s="2">
        <f>COUNTIF(F5:O5,"&gt;0")</f>
        <v>8</v>
      </c>
      <c r="S5" s="4"/>
      <c r="T5" s="4">
        <f>P5-LARGE(F5:M5,1)</f>
        <v>21</v>
      </c>
      <c r="U5" s="4"/>
      <c r="V5" s="4"/>
      <c r="W5" s="4"/>
      <c r="X5" s="4"/>
      <c r="Y5" s="5"/>
      <c r="Z5" s="5"/>
      <c r="AA5" s="24"/>
      <c r="AB5" s="4"/>
      <c r="AC5" s="4"/>
      <c r="AD5" s="4"/>
      <c r="AE5" s="11"/>
    </row>
    <row r="6" spans="1:31" x14ac:dyDescent="0.3">
      <c r="A6">
        <v>3</v>
      </c>
      <c r="C6" s="2" t="s">
        <v>19</v>
      </c>
      <c r="D6" s="2" t="s">
        <v>20</v>
      </c>
      <c r="E6" s="19" t="s">
        <v>18</v>
      </c>
      <c r="F6" s="53">
        <v>4</v>
      </c>
      <c r="G6" s="53">
        <v>8</v>
      </c>
      <c r="H6" s="53">
        <v>1</v>
      </c>
      <c r="I6" s="53">
        <v>4</v>
      </c>
      <c r="J6" s="53">
        <v>4</v>
      </c>
      <c r="K6" s="53">
        <v>2</v>
      </c>
      <c r="L6" s="53">
        <v>5</v>
      </c>
      <c r="M6" s="53">
        <v>6</v>
      </c>
      <c r="N6" s="53">
        <v>0</v>
      </c>
      <c r="O6" s="53">
        <v>0</v>
      </c>
      <c r="P6" s="2">
        <f>SUMIF(F6:O6,"&gt;0")</f>
        <v>34</v>
      </c>
      <c r="Q6" s="2"/>
      <c r="R6" s="2">
        <f>COUNTIF(F6:O6,"&gt;0")</f>
        <v>8</v>
      </c>
      <c r="S6" s="4"/>
      <c r="T6" s="4">
        <f>P6-LARGE(F6:M6,1)</f>
        <v>26</v>
      </c>
      <c r="U6" s="5"/>
      <c r="V6" s="4"/>
      <c r="W6" s="4"/>
      <c r="X6" s="4"/>
      <c r="Y6" s="5"/>
      <c r="Z6" s="5"/>
      <c r="AA6" s="24"/>
      <c r="AB6" s="4"/>
      <c r="AC6" s="4"/>
      <c r="AD6" s="4"/>
      <c r="AE6" s="11"/>
    </row>
    <row r="7" spans="1:31" x14ac:dyDescent="0.3">
      <c r="A7">
        <v>4</v>
      </c>
      <c r="C7" s="2" t="s">
        <v>26</v>
      </c>
      <c r="D7" s="2" t="s">
        <v>27</v>
      </c>
      <c r="E7" s="19" t="s">
        <v>18</v>
      </c>
      <c r="F7" s="53">
        <v>3</v>
      </c>
      <c r="G7" s="53">
        <v>6</v>
      </c>
      <c r="H7" s="53">
        <v>2</v>
      </c>
      <c r="I7" s="53">
        <v>5</v>
      </c>
      <c r="J7" s="53">
        <v>2</v>
      </c>
      <c r="K7" s="53">
        <v>3</v>
      </c>
      <c r="L7" s="53">
        <v>12</v>
      </c>
      <c r="M7" s="53">
        <v>5</v>
      </c>
      <c r="N7" s="53">
        <v>0</v>
      </c>
      <c r="O7" s="53">
        <v>0</v>
      </c>
      <c r="P7" s="2">
        <f>SUMIF(F7:O7,"&gt;0")</f>
        <v>38</v>
      </c>
      <c r="Q7" s="2"/>
      <c r="R7" s="2">
        <f>COUNTIF(F7:O7,"&gt;0")</f>
        <v>8</v>
      </c>
      <c r="S7" s="4"/>
      <c r="T7" s="4">
        <f>P7-LARGE(F7:M7,1)</f>
        <v>26</v>
      </c>
      <c r="U7" s="4"/>
      <c r="V7" s="4"/>
      <c r="W7" s="4"/>
      <c r="X7" s="4"/>
      <c r="Y7" s="5"/>
      <c r="Z7" s="5"/>
      <c r="AA7" s="24"/>
      <c r="AB7" s="4"/>
      <c r="AC7" s="4"/>
      <c r="AD7" s="4"/>
      <c r="AE7" s="11"/>
    </row>
    <row r="8" spans="1:31" x14ac:dyDescent="0.3">
      <c r="A8">
        <v>5</v>
      </c>
      <c r="C8" s="6" t="s">
        <v>26</v>
      </c>
      <c r="D8" s="6" t="s">
        <v>29</v>
      </c>
      <c r="E8" s="19" t="s">
        <v>18</v>
      </c>
      <c r="F8" s="53">
        <v>6</v>
      </c>
      <c r="G8" s="53">
        <v>7</v>
      </c>
      <c r="H8" s="53">
        <v>9</v>
      </c>
      <c r="I8" s="53">
        <v>0</v>
      </c>
      <c r="J8" s="53">
        <v>6</v>
      </c>
      <c r="K8" s="53">
        <v>3</v>
      </c>
      <c r="L8" s="53">
        <v>2</v>
      </c>
      <c r="M8" s="53">
        <v>10</v>
      </c>
      <c r="N8" s="53">
        <v>0</v>
      </c>
      <c r="O8" s="53">
        <v>0</v>
      </c>
      <c r="P8" s="2">
        <f>SUMIF(F8:O8,"&gt;0")</f>
        <v>43</v>
      </c>
      <c r="Q8" s="2"/>
      <c r="R8" s="2">
        <f>COUNTIF(F8:O8,"&gt;0")</f>
        <v>7</v>
      </c>
      <c r="S8" s="4"/>
      <c r="T8" s="5">
        <f>P8</f>
        <v>43</v>
      </c>
      <c r="U8" s="5"/>
      <c r="V8" s="4"/>
      <c r="W8" s="4"/>
      <c r="X8" s="4"/>
      <c r="Y8" s="4"/>
      <c r="Z8" s="4"/>
      <c r="AA8" s="24"/>
      <c r="AB8" s="4"/>
      <c r="AC8" s="4"/>
      <c r="AD8" s="4"/>
      <c r="AE8" s="11"/>
    </row>
    <row r="9" spans="1:31" x14ac:dyDescent="0.3">
      <c r="A9">
        <v>6</v>
      </c>
      <c r="C9" s="2" t="s">
        <v>16</v>
      </c>
      <c r="D9" s="2" t="s">
        <v>30</v>
      </c>
      <c r="E9" s="19" t="s">
        <v>18</v>
      </c>
      <c r="F9" s="53">
        <v>0</v>
      </c>
      <c r="G9" s="53">
        <v>1</v>
      </c>
      <c r="H9" s="53">
        <v>5</v>
      </c>
      <c r="I9" s="53">
        <v>8</v>
      </c>
      <c r="J9" s="53">
        <v>12</v>
      </c>
      <c r="K9" s="53">
        <v>5</v>
      </c>
      <c r="L9" s="53">
        <v>6</v>
      </c>
      <c r="M9" s="53">
        <v>8</v>
      </c>
      <c r="N9" s="53">
        <v>0</v>
      </c>
      <c r="O9" s="53">
        <v>0</v>
      </c>
      <c r="P9" s="2">
        <f>SUMIF(F9:O9,"&gt;0")</f>
        <v>45</v>
      </c>
      <c r="Q9" s="2"/>
      <c r="R9" s="2">
        <f>COUNTIF(F9:O9,"&gt;0")</f>
        <v>7</v>
      </c>
      <c r="S9" s="4"/>
      <c r="T9" s="5">
        <f>P9</f>
        <v>45</v>
      </c>
      <c r="U9" s="5"/>
      <c r="V9" s="4"/>
      <c r="W9" s="4"/>
      <c r="X9" s="4"/>
      <c r="Y9" s="4"/>
      <c r="Z9" s="4"/>
      <c r="AA9" s="24"/>
      <c r="AB9" s="4"/>
      <c r="AC9" s="4"/>
      <c r="AD9" s="4"/>
      <c r="AE9" s="11"/>
    </row>
    <row r="10" spans="1:31" x14ac:dyDescent="0.3">
      <c r="A10">
        <v>7</v>
      </c>
      <c r="C10" s="6" t="s">
        <v>73</v>
      </c>
      <c r="D10" s="6" t="s">
        <v>72</v>
      </c>
      <c r="E10" s="19" t="s">
        <v>21</v>
      </c>
      <c r="F10" s="53">
        <v>8</v>
      </c>
      <c r="G10" s="53">
        <v>9</v>
      </c>
      <c r="H10" s="53">
        <v>12</v>
      </c>
      <c r="I10" s="53">
        <v>3</v>
      </c>
      <c r="J10" s="53">
        <v>5</v>
      </c>
      <c r="K10" s="53">
        <v>0</v>
      </c>
      <c r="L10" s="53">
        <v>4</v>
      </c>
      <c r="M10" s="53">
        <v>10</v>
      </c>
      <c r="N10" s="53">
        <v>0</v>
      </c>
      <c r="O10" s="53">
        <v>0</v>
      </c>
      <c r="P10" s="2">
        <f>SUMIF(F10:O10,"&gt;0")</f>
        <v>51</v>
      </c>
      <c r="Q10" s="2"/>
      <c r="R10" s="2">
        <f>COUNTIF(F10:O10,"&gt;0")</f>
        <v>7</v>
      </c>
      <c r="S10" s="4"/>
      <c r="T10" s="5">
        <f>P10</f>
        <v>51</v>
      </c>
      <c r="U10" s="5"/>
      <c r="V10" s="4"/>
      <c r="W10" s="4"/>
      <c r="X10" s="4"/>
      <c r="Y10" s="5"/>
      <c r="Z10" s="5"/>
      <c r="AA10" s="24"/>
      <c r="AB10" s="4"/>
      <c r="AC10" s="4"/>
      <c r="AD10" s="4"/>
      <c r="AE10" s="11"/>
    </row>
    <row r="11" spans="1:31" x14ac:dyDescent="0.3">
      <c r="A11">
        <v>8</v>
      </c>
      <c r="C11" s="6" t="s">
        <v>31</v>
      </c>
      <c r="D11" s="6" t="s">
        <v>70</v>
      </c>
      <c r="E11" s="19" t="s">
        <v>21</v>
      </c>
      <c r="F11" s="53">
        <v>11</v>
      </c>
      <c r="G11" s="53">
        <v>10</v>
      </c>
      <c r="H11" s="53">
        <v>6</v>
      </c>
      <c r="I11" s="53">
        <v>7</v>
      </c>
      <c r="J11" s="53">
        <v>9</v>
      </c>
      <c r="K11" s="53">
        <v>9</v>
      </c>
      <c r="L11" s="53">
        <v>12</v>
      </c>
      <c r="M11" s="53">
        <v>7</v>
      </c>
      <c r="N11" s="53">
        <v>0</v>
      </c>
      <c r="O11" s="53">
        <v>0</v>
      </c>
      <c r="P11" s="2">
        <f>SUMIF(F11:O11,"&gt;0")</f>
        <v>71</v>
      </c>
      <c r="Q11" s="2"/>
      <c r="R11" s="2">
        <f>COUNTIF(F11:O11,"&gt;0")</f>
        <v>8</v>
      </c>
      <c r="S11" s="5"/>
      <c r="T11" s="4">
        <f>P11-LARGE(F11:M11,1)</f>
        <v>59</v>
      </c>
      <c r="U11" s="5"/>
      <c r="V11" s="5"/>
      <c r="W11" s="4"/>
      <c r="X11" s="4"/>
      <c r="Y11" s="4"/>
      <c r="Z11" s="4"/>
      <c r="AA11" s="24"/>
      <c r="AB11" s="4"/>
      <c r="AC11" s="4"/>
      <c r="AD11" s="4"/>
      <c r="AE11" s="11"/>
    </row>
    <row r="12" spans="1:31" x14ac:dyDescent="0.3">
      <c r="A12">
        <v>9</v>
      </c>
      <c r="C12" s="2" t="s">
        <v>106</v>
      </c>
      <c r="D12" s="2" t="s">
        <v>107</v>
      </c>
      <c r="E12" s="19" t="s">
        <v>21</v>
      </c>
      <c r="F12" s="53">
        <v>13</v>
      </c>
      <c r="G12" s="53">
        <v>2</v>
      </c>
      <c r="H12" s="53">
        <v>11</v>
      </c>
      <c r="I12" s="53">
        <v>9</v>
      </c>
      <c r="J12" s="53">
        <v>0</v>
      </c>
      <c r="K12" s="53">
        <v>6</v>
      </c>
      <c r="L12" s="53">
        <v>7</v>
      </c>
      <c r="M12" s="53">
        <v>14</v>
      </c>
      <c r="N12" s="53">
        <v>0</v>
      </c>
      <c r="O12" s="53">
        <v>0</v>
      </c>
      <c r="P12" s="2">
        <f>SUMIF(F12:O12,"&gt;0")</f>
        <v>62</v>
      </c>
      <c r="Q12" s="2"/>
      <c r="R12" s="2">
        <f>COUNTIF(F12:O12,"&gt;0")</f>
        <v>7</v>
      </c>
      <c r="S12" s="4"/>
      <c r="T12" s="5">
        <f>P12</f>
        <v>62</v>
      </c>
      <c r="U12" s="5"/>
      <c r="V12" s="5"/>
      <c r="W12" s="4"/>
      <c r="X12" s="4"/>
      <c r="Y12" s="4"/>
      <c r="Z12" s="4"/>
      <c r="AA12" s="24"/>
      <c r="AB12" s="4"/>
      <c r="AC12" s="4"/>
      <c r="AD12" s="4"/>
      <c r="AE12" s="11"/>
    </row>
    <row r="13" spans="1:31" x14ac:dyDescent="0.3">
      <c r="A13">
        <v>10</v>
      </c>
      <c r="C13" s="6" t="s">
        <v>28</v>
      </c>
      <c r="D13" s="6" t="s">
        <v>20</v>
      </c>
      <c r="E13" s="19" t="s">
        <v>21</v>
      </c>
      <c r="F13" s="53">
        <v>12</v>
      </c>
      <c r="G13" s="53">
        <v>0</v>
      </c>
      <c r="H13" s="53">
        <v>7</v>
      </c>
      <c r="I13" s="53">
        <v>0</v>
      </c>
      <c r="J13" s="53">
        <v>10</v>
      </c>
      <c r="K13" s="53">
        <v>7</v>
      </c>
      <c r="L13" s="53">
        <v>14</v>
      </c>
      <c r="M13" s="53">
        <v>3</v>
      </c>
      <c r="N13" s="53">
        <v>0</v>
      </c>
      <c r="O13" s="53">
        <v>0</v>
      </c>
      <c r="P13" s="2">
        <f>SUMIF(F13:O13,"&gt;0")</f>
        <v>53</v>
      </c>
      <c r="Q13" s="2"/>
      <c r="R13" s="2">
        <f>COUNTIF(F13:O13,"&gt;0")</f>
        <v>6</v>
      </c>
      <c r="S13" s="4"/>
      <c r="T13" s="4"/>
      <c r="U13" s="4"/>
      <c r="V13" s="4"/>
      <c r="W13" s="4"/>
      <c r="X13" s="4"/>
      <c r="Y13" s="5"/>
      <c r="Z13" s="5"/>
      <c r="AA13" s="24"/>
      <c r="AB13" s="11"/>
      <c r="AC13" s="11"/>
      <c r="AD13" s="11"/>
      <c r="AE13" s="11"/>
    </row>
    <row r="14" spans="1:31" x14ac:dyDescent="0.3">
      <c r="A14">
        <v>11</v>
      </c>
      <c r="C14" s="6" t="s">
        <v>25</v>
      </c>
      <c r="D14" s="6" t="s">
        <v>22</v>
      </c>
      <c r="E14" s="19" t="s">
        <v>21</v>
      </c>
      <c r="F14" s="53">
        <v>7</v>
      </c>
      <c r="G14" s="53">
        <v>0</v>
      </c>
      <c r="H14" s="53">
        <v>7</v>
      </c>
      <c r="I14" s="53">
        <v>0</v>
      </c>
      <c r="J14" s="53">
        <v>6</v>
      </c>
      <c r="K14" s="53">
        <v>0</v>
      </c>
      <c r="L14" s="53">
        <v>9</v>
      </c>
      <c r="M14" s="53">
        <v>12</v>
      </c>
      <c r="N14" s="53">
        <v>0</v>
      </c>
      <c r="O14" s="53">
        <v>0</v>
      </c>
      <c r="P14" s="2">
        <f>SUMIF(F14:O14,"&gt;0")</f>
        <v>41</v>
      </c>
      <c r="Q14" s="2"/>
      <c r="R14" s="2">
        <f>COUNTIF(F14:O14,"&gt;0")</f>
        <v>5</v>
      </c>
      <c r="S14" s="4"/>
      <c r="T14" s="4"/>
      <c r="U14" s="5"/>
      <c r="V14" s="5"/>
      <c r="W14" s="4"/>
      <c r="X14" s="4"/>
      <c r="Y14" s="4"/>
      <c r="Z14" s="4"/>
      <c r="AA14" s="24"/>
      <c r="AB14" s="4"/>
      <c r="AC14" s="4"/>
      <c r="AD14" s="4"/>
      <c r="AE14" s="11"/>
    </row>
    <row r="15" spans="1:31" x14ac:dyDescent="0.3">
      <c r="A15">
        <v>12</v>
      </c>
      <c r="C15" s="2" t="s">
        <v>52</v>
      </c>
      <c r="D15" s="2" t="s">
        <v>58</v>
      </c>
      <c r="E15" s="19" t="s">
        <v>21</v>
      </c>
      <c r="F15" s="53">
        <v>10</v>
      </c>
      <c r="G15" s="53">
        <v>0</v>
      </c>
      <c r="H15" s="53">
        <v>0</v>
      </c>
      <c r="I15" s="53">
        <v>9</v>
      </c>
      <c r="J15" s="53">
        <v>11</v>
      </c>
      <c r="K15" s="53">
        <v>0</v>
      </c>
      <c r="L15" s="53">
        <v>9</v>
      </c>
      <c r="M15" s="53">
        <v>8</v>
      </c>
      <c r="N15" s="53">
        <v>0</v>
      </c>
      <c r="O15" s="53">
        <v>0</v>
      </c>
      <c r="P15" s="2">
        <f>SUMIF(F15:O15,"&gt;0")</f>
        <v>47</v>
      </c>
      <c r="Q15" s="2"/>
      <c r="R15" s="2">
        <f>COUNTIF(F15:O15,"&gt;0")</f>
        <v>5</v>
      </c>
      <c r="S15" s="4"/>
      <c r="T15" s="4"/>
      <c r="U15" s="5"/>
      <c r="V15" s="5"/>
      <c r="W15" s="24"/>
      <c r="X15" s="4"/>
      <c r="Y15" s="5"/>
      <c r="Z15" s="5"/>
      <c r="AA15" s="24"/>
      <c r="AB15" s="4"/>
      <c r="AC15" s="4"/>
      <c r="AD15" s="4"/>
      <c r="AE15" s="11"/>
    </row>
    <row r="16" spans="1:31" x14ac:dyDescent="0.3">
      <c r="A16">
        <v>13</v>
      </c>
      <c r="C16" s="6" t="s">
        <v>48</v>
      </c>
      <c r="D16" s="6" t="s">
        <v>49</v>
      </c>
      <c r="E16" s="19" t="s">
        <v>21</v>
      </c>
      <c r="F16" s="53">
        <v>2</v>
      </c>
      <c r="G16" s="53">
        <v>5</v>
      </c>
      <c r="H16" s="53">
        <v>0</v>
      </c>
      <c r="I16" s="53">
        <v>0</v>
      </c>
      <c r="J16" s="53">
        <v>8</v>
      </c>
      <c r="K16" s="53">
        <v>0</v>
      </c>
      <c r="L16" s="53">
        <v>15</v>
      </c>
      <c r="M16" s="53">
        <v>0</v>
      </c>
      <c r="N16" s="53">
        <v>0</v>
      </c>
      <c r="O16" s="53">
        <v>0</v>
      </c>
      <c r="P16" s="2">
        <f>SUMIF(F16:O16,"&gt;0")</f>
        <v>30</v>
      </c>
      <c r="Q16" s="2"/>
      <c r="R16" s="2">
        <f>COUNTIF(F16:O16,"&gt;0")</f>
        <v>4</v>
      </c>
      <c r="S16" s="11"/>
      <c r="T16" s="4"/>
      <c r="U16" s="4"/>
      <c r="V16" s="4"/>
      <c r="W16" s="24"/>
      <c r="X16" s="4"/>
      <c r="Y16" s="5"/>
      <c r="Z16" s="5"/>
      <c r="AA16" s="24"/>
      <c r="AB16" s="4"/>
      <c r="AC16" s="4"/>
      <c r="AD16" s="4"/>
      <c r="AE16" s="11"/>
    </row>
    <row r="17" spans="1:31" x14ac:dyDescent="0.3">
      <c r="A17">
        <v>14</v>
      </c>
      <c r="C17" s="2" t="s">
        <v>23</v>
      </c>
      <c r="D17" s="2" t="s">
        <v>24</v>
      </c>
      <c r="E17" s="19" t="s">
        <v>21</v>
      </c>
      <c r="F17" s="53">
        <v>5</v>
      </c>
      <c r="G17" s="53">
        <v>0</v>
      </c>
      <c r="H17" s="53">
        <v>13</v>
      </c>
      <c r="I17" s="53">
        <v>0</v>
      </c>
      <c r="J17" s="53">
        <v>0</v>
      </c>
      <c r="K17" s="53">
        <v>0</v>
      </c>
      <c r="L17" s="53">
        <v>11</v>
      </c>
      <c r="M17" s="53">
        <v>13</v>
      </c>
      <c r="N17" s="53">
        <v>0</v>
      </c>
      <c r="O17" s="53">
        <v>0</v>
      </c>
      <c r="P17" s="2">
        <f>SUMIF(F17:O17,"&gt;0")</f>
        <v>42</v>
      </c>
      <c r="Q17" s="2"/>
      <c r="R17" s="2">
        <f>COUNTIF(F17:O17,"&gt;0")</f>
        <v>4</v>
      </c>
      <c r="S17" s="4"/>
      <c r="T17" s="4"/>
      <c r="U17" s="5"/>
      <c r="V17" s="5"/>
      <c r="W17" s="24"/>
      <c r="X17" s="4"/>
      <c r="Y17" s="4"/>
      <c r="Z17" s="4"/>
      <c r="AA17" s="24"/>
      <c r="AB17" s="15"/>
      <c r="AC17" s="15"/>
      <c r="AD17" s="15"/>
      <c r="AE17" s="11"/>
    </row>
    <row r="18" spans="1:31" x14ac:dyDescent="0.3">
      <c r="A18">
        <v>15</v>
      </c>
      <c r="C18" s="6" t="s">
        <v>50</v>
      </c>
      <c r="D18" s="6" t="s">
        <v>51</v>
      </c>
      <c r="E18" s="19" t="s">
        <v>21</v>
      </c>
      <c r="F18" s="53">
        <v>0</v>
      </c>
      <c r="G18" s="53">
        <v>0</v>
      </c>
      <c r="H18" s="53">
        <v>4</v>
      </c>
      <c r="I18" s="53">
        <v>6</v>
      </c>
      <c r="J18" s="53">
        <v>0</v>
      </c>
      <c r="K18" s="53">
        <v>0</v>
      </c>
      <c r="L18" s="53">
        <v>0</v>
      </c>
      <c r="M18" s="53">
        <v>4</v>
      </c>
      <c r="N18" s="53">
        <v>0</v>
      </c>
      <c r="O18" s="53">
        <v>0</v>
      </c>
      <c r="P18" s="2">
        <f>SUMIF(F18:O18,"&gt;0")</f>
        <v>14</v>
      </c>
      <c r="Q18" s="2"/>
      <c r="R18" s="2">
        <f>COUNTIF(F18:O18,"&gt;0")</f>
        <v>3</v>
      </c>
      <c r="T18" s="4"/>
      <c r="U18" s="4"/>
      <c r="V18" s="4"/>
      <c r="W18" s="24"/>
      <c r="X18" s="15"/>
      <c r="Y18" s="4"/>
      <c r="Z18" s="4"/>
      <c r="AA18" s="24"/>
      <c r="AB18" s="4"/>
      <c r="AC18" s="4"/>
      <c r="AD18" s="4"/>
      <c r="AE18" s="11"/>
    </row>
    <row r="19" spans="1:31" x14ac:dyDescent="0.3">
      <c r="A19">
        <v>16</v>
      </c>
      <c r="C19" s="2"/>
      <c r="D19" s="6" t="s">
        <v>110</v>
      </c>
      <c r="E19" s="21" t="s">
        <v>21</v>
      </c>
      <c r="F19" s="53">
        <v>0</v>
      </c>
      <c r="G19" s="53">
        <v>0</v>
      </c>
      <c r="H19" s="53">
        <v>0</v>
      </c>
      <c r="I19" s="88">
        <v>11</v>
      </c>
      <c r="J19" s="53">
        <v>0</v>
      </c>
      <c r="K19" s="53">
        <v>0</v>
      </c>
      <c r="L19" s="88">
        <v>7</v>
      </c>
      <c r="M19" s="53">
        <v>0</v>
      </c>
      <c r="N19" s="53">
        <v>0</v>
      </c>
      <c r="O19" s="53">
        <v>0</v>
      </c>
      <c r="P19" s="2">
        <f>SUMIF(F19:O19,"&gt;0")</f>
        <v>18</v>
      </c>
      <c r="Q19" s="2"/>
      <c r="R19" s="2">
        <f>COUNTIF(F19:O19,"&gt;0")</f>
        <v>2</v>
      </c>
      <c r="S19" s="4"/>
      <c r="T19" s="4"/>
      <c r="U19" s="5"/>
      <c r="V19" s="5"/>
      <c r="W19" s="24"/>
      <c r="X19" s="4"/>
      <c r="Y19" s="5"/>
      <c r="Z19" s="5"/>
      <c r="AA19" s="24"/>
      <c r="AB19" s="4"/>
      <c r="AC19" s="4"/>
      <c r="AD19" s="4"/>
      <c r="AE19" s="11"/>
    </row>
    <row r="20" spans="1:31" x14ac:dyDescent="0.3">
      <c r="A20">
        <v>17</v>
      </c>
      <c r="C20" s="2" t="s">
        <v>28</v>
      </c>
      <c r="D20" s="2" t="s">
        <v>62</v>
      </c>
      <c r="E20" s="19" t="s">
        <v>21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8</v>
      </c>
      <c r="L20" s="53">
        <v>0</v>
      </c>
      <c r="M20" s="53">
        <v>0</v>
      </c>
      <c r="N20" s="53">
        <v>0</v>
      </c>
      <c r="O20" s="53">
        <v>0</v>
      </c>
      <c r="P20" s="2">
        <f>SUMIF(F20:O20,"&gt;0")</f>
        <v>8</v>
      </c>
      <c r="Q20" s="2"/>
      <c r="R20" s="2">
        <f>COUNTIF(F20:O20,"&gt;0")</f>
        <v>1</v>
      </c>
      <c r="S20" s="4"/>
      <c r="T20" s="4"/>
      <c r="U20" s="5"/>
      <c r="V20" s="5"/>
      <c r="W20" s="23"/>
      <c r="X20" s="4"/>
      <c r="Y20" s="5"/>
      <c r="Z20" s="5"/>
      <c r="AA20" s="23"/>
      <c r="AB20" s="4"/>
      <c r="AC20" s="4"/>
      <c r="AD20" s="4"/>
      <c r="AE20" s="11"/>
    </row>
    <row r="21" spans="1:31" x14ac:dyDescent="0.3">
      <c r="A21">
        <v>18</v>
      </c>
      <c r="C21" s="6" t="s">
        <v>61</v>
      </c>
      <c r="D21" s="6" t="s">
        <v>121</v>
      </c>
      <c r="E21" s="21" t="s">
        <v>111</v>
      </c>
      <c r="F21" s="53">
        <v>0</v>
      </c>
      <c r="G21" s="53">
        <v>0</v>
      </c>
      <c r="H21" s="53">
        <v>0</v>
      </c>
      <c r="I21" s="88">
        <v>0</v>
      </c>
      <c r="J21" s="53">
        <v>0</v>
      </c>
      <c r="K21" s="53">
        <v>0</v>
      </c>
      <c r="L21" s="88">
        <v>15</v>
      </c>
      <c r="M21" s="53">
        <v>0</v>
      </c>
      <c r="N21" s="53">
        <v>0</v>
      </c>
      <c r="O21" s="53">
        <v>0</v>
      </c>
      <c r="P21" s="2">
        <f>SUMIF(F21:O21,"&gt;0")</f>
        <v>15</v>
      </c>
      <c r="Q21" s="2"/>
      <c r="R21" s="2">
        <f>COUNTIF(F21:O21,"&gt;0")</f>
        <v>1</v>
      </c>
      <c r="S21" s="4"/>
      <c r="T21" s="4"/>
      <c r="U21" s="5"/>
      <c r="V21" s="5"/>
      <c r="W21" s="23"/>
      <c r="X21" s="4"/>
      <c r="Y21" s="5"/>
      <c r="Z21" s="5"/>
      <c r="AA21" s="23"/>
      <c r="AB21" s="4"/>
      <c r="AC21" s="4"/>
      <c r="AD21" s="4"/>
      <c r="AE21" s="11"/>
    </row>
    <row r="22" spans="1:31" x14ac:dyDescent="0.3">
      <c r="C22" s="4" t="s">
        <v>55</v>
      </c>
      <c r="D22" s="4"/>
      <c r="E22" s="4"/>
      <c r="F22" s="4">
        <f>COUNTIF(F4:F21,"&gt;0")</f>
        <v>13</v>
      </c>
      <c r="G22" s="4">
        <f>COUNTIF(G4:G21,"&gt;0")</f>
        <v>10</v>
      </c>
      <c r="H22" s="4">
        <f>COUNTIF(H4:H21,"&gt;0")</f>
        <v>13</v>
      </c>
      <c r="I22" s="4">
        <f>COUNTIF(I4:I21,"&gt;0")</f>
        <v>11</v>
      </c>
      <c r="J22" s="4">
        <f>COUNTIF(J4:J21,"&gt;0")</f>
        <v>12</v>
      </c>
      <c r="K22" s="4">
        <f>COUNTIF(K4:K21,"&gt;0")</f>
        <v>9</v>
      </c>
      <c r="L22" s="4">
        <f>COUNTIF(L4:L21,"&gt;0")</f>
        <v>16</v>
      </c>
      <c r="M22" s="4">
        <f>COUNTIF(M4:M21,"&gt;0")</f>
        <v>14</v>
      </c>
      <c r="N22" s="4">
        <f>COUNTIF(N4:N21,"&gt;0")</f>
        <v>0</v>
      </c>
      <c r="O22" s="4">
        <f>COUNTIF(O4:O21,"&gt;0")</f>
        <v>0</v>
      </c>
      <c r="P22" s="4" t="s">
        <v>56</v>
      </c>
      <c r="Q22" s="4"/>
      <c r="R22" s="81">
        <f>AVERAGE(F22:M22)</f>
        <v>12.25</v>
      </c>
      <c r="S22" s="11"/>
      <c r="T22" s="4"/>
      <c r="U22" s="5"/>
      <c r="V22" s="5"/>
      <c r="W22" s="23"/>
      <c r="X22" s="4"/>
      <c r="Y22" s="4"/>
      <c r="Z22" s="4"/>
      <c r="AA22" s="4"/>
    </row>
    <row r="23" spans="1:31" s="4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U23" s="5"/>
      <c r="V23" s="5"/>
    </row>
    <row r="24" spans="1:31" s="4" customForma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U24" s="5"/>
      <c r="V24" s="5"/>
      <c r="X24" s="5"/>
    </row>
    <row r="25" spans="1:31" s="4" customForma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U25" s="5"/>
      <c r="V25" s="5"/>
      <c r="X25" s="5"/>
    </row>
    <row r="26" spans="1:31" s="4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U26" s="5"/>
      <c r="V26" s="5"/>
      <c r="X26" s="5"/>
    </row>
    <row r="27" spans="1:31" s="4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U27" s="16"/>
      <c r="V27" s="16"/>
      <c r="W27" s="17"/>
      <c r="X27" s="16"/>
      <c r="Y27" s="17"/>
      <c r="Z27" s="17"/>
      <c r="AA27" s="17"/>
    </row>
    <row r="28" spans="1:31" x14ac:dyDescent="0.3">
      <c r="T28" s="4"/>
      <c r="U28" s="5"/>
      <c r="V28" s="5"/>
      <c r="W28" s="4"/>
      <c r="X28" s="5"/>
      <c r="Y28" s="4"/>
      <c r="Z28" s="4"/>
      <c r="AA28" s="4"/>
    </row>
    <row r="29" spans="1:31" x14ac:dyDescent="0.3">
      <c r="T29" s="4"/>
      <c r="U29" s="5"/>
      <c r="V29" s="5"/>
      <c r="W29" s="4"/>
      <c r="X29" s="5"/>
      <c r="Y29" s="4"/>
      <c r="Z29" s="4"/>
      <c r="AA29" s="4"/>
    </row>
    <row r="30" spans="1:31" x14ac:dyDescent="0.3">
      <c r="T30" s="4"/>
      <c r="U30" s="5"/>
      <c r="V30" s="5"/>
      <c r="W30" s="4"/>
      <c r="X30" s="5"/>
      <c r="Y30" s="4"/>
      <c r="Z30" s="4"/>
      <c r="AA30" s="4"/>
    </row>
  </sheetData>
  <sortState ref="C4:T12">
    <sortCondition ref="T4:T12"/>
    <sortCondition descending="1" ref="R4:R12"/>
    <sortCondition ref="P4:P12"/>
  </sortState>
  <customSheetViews>
    <customSheetView guid="{11501294-103C-4E4A-9342-0437E533A056}" showGridLines="0" topLeftCell="A3">
      <selection activeCell="U22" sqref="U22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8"/>
  <sheetViews>
    <sheetView tabSelected="1" zoomScaleNormal="100" workbookViewId="0">
      <selection activeCell="T17" sqref="T17"/>
    </sheetView>
  </sheetViews>
  <sheetFormatPr defaultRowHeight="14.4" x14ac:dyDescent="0.3"/>
  <cols>
    <col min="1" max="1" width="3" bestFit="1" customWidth="1"/>
    <col min="2" max="2" width="16" customWidth="1"/>
    <col min="3" max="3" width="10.109375" bestFit="1" customWidth="1"/>
    <col min="4" max="4" width="4.109375" bestFit="1" customWidth="1"/>
    <col min="5" max="7" width="3.109375" bestFit="1" customWidth="1"/>
    <col min="8" max="8" width="3.109375" customWidth="1"/>
    <col min="9" max="13" width="3.109375" bestFit="1" customWidth="1"/>
    <col min="14" max="14" width="4.109375" bestFit="1" customWidth="1"/>
    <col min="15" max="15" width="8.109375" bestFit="1" customWidth="1"/>
    <col min="16" max="16" width="6.109375" bestFit="1" customWidth="1"/>
    <col min="17" max="17" width="10.33203125" customWidth="1"/>
    <col min="18" max="18" width="6.109375" customWidth="1"/>
    <col min="19" max="19" width="9.109375" hidden="1" customWidth="1"/>
    <col min="22" max="22" width="4" bestFit="1" customWidth="1"/>
    <col min="23" max="29" width="5.6640625" customWidth="1"/>
  </cols>
  <sheetData>
    <row r="1" spans="1:32" ht="36.6" x14ac:dyDescent="0.7">
      <c r="B1" s="7" t="s">
        <v>35</v>
      </c>
    </row>
    <row r="2" spans="1:32" ht="33.6" x14ac:dyDescent="0.65">
      <c r="B2" s="8" t="s">
        <v>34</v>
      </c>
    </row>
    <row r="3" spans="1:32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54</v>
      </c>
      <c r="Q3" t="s">
        <v>122</v>
      </c>
      <c r="S3" s="5"/>
      <c r="T3" s="5"/>
      <c r="U3" s="4"/>
      <c r="V3" s="4"/>
      <c r="W3" s="4"/>
      <c r="X3" s="5"/>
      <c r="Y3" s="4"/>
      <c r="Z3" s="5"/>
      <c r="AA3" s="5"/>
      <c r="AB3" s="24"/>
      <c r="AC3" s="4"/>
      <c r="AD3" s="4"/>
      <c r="AE3" s="4"/>
      <c r="AF3" s="11"/>
    </row>
    <row r="4" spans="1:32" x14ac:dyDescent="0.3">
      <c r="A4">
        <v>1</v>
      </c>
      <c r="B4" s="6" t="s">
        <v>16</v>
      </c>
      <c r="C4" s="6" t="s">
        <v>17</v>
      </c>
      <c r="D4" s="19" t="s">
        <v>18</v>
      </c>
      <c r="E4" s="2">
        <v>1</v>
      </c>
      <c r="F4" s="2">
        <v>2</v>
      </c>
      <c r="G4" s="2">
        <v>3</v>
      </c>
      <c r="H4" s="2">
        <v>1</v>
      </c>
      <c r="I4" s="2">
        <v>1</v>
      </c>
      <c r="J4" s="2"/>
      <c r="K4" s="2">
        <v>3</v>
      </c>
      <c r="L4" s="2">
        <v>1</v>
      </c>
      <c r="M4" s="2"/>
      <c r="N4" s="2"/>
      <c r="O4" s="2">
        <f>SUM(E4:I4)</f>
        <v>8</v>
      </c>
      <c r="P4" s="2">
        <f>COUNT(E4:N4)</f>
        <v>7</v>
      </c>
      <c r="Q4" s="2">
        <f>O4</f>
        <v>8</v>
      </c>
      <c r="S4" s="4"/>
      <c r="T4" s="4"/>
      <c r="U4" s="4"/>
      <c r="V4" s="5"/>
      <c r="W4" s="5"/>
      <c r="X4" s="24"/>
      <c r="Y4" s="24"/>
      <c r="Z4" s="5"/>
      <c r="AA4" s="5"/>
      <c r="AB4" s="24"/>
      <c r="AC4" s="24"/>
      <c r="AD4" s="24"/>
      <c r="AE4" s="24"/>
      <c r="AF4" s="24"/>
    </row>
    <row r="5" spans="1:32" x14ac:dyDescent="0.3">
      <c r="A5">
        <v>2</v>
      </c>
      <c r="B5" s="2" t="s">
        <v>61</v>
      </c>
      <c r="C5" s="2" t="s">
        <v>24</v>
      </c>
      <c r="D5" s="19" t="s">
        <v>18</v>
      </c>
      <c r="E5" s="2">
        <v>5</v>
      </c>
      <c r="F5" s="2">
        <v>3</v>
      </c>
      <c r="G5" s="2">
        <v>5</v>
      </c>
      <c r="H5" s="2">
        <v>2</v>
      </c>
      <c r="I5" s="2">
        <v>3</v>
      </c>
      <c r="J5" s="2">
        <v>1</v>
      </c>
      <c r="K5" s="2">
        <v>1</v>
      </c>
      <c r="L5" s="2">
        <v>1</v>
      </c>
      <c r="M5" s="2"/>
      <c r="N5" s="2"/>
      <c r="O5" s="2">
        <f>SUM(E5:L5)</f>
        <v>21</v>
      </c>
      <c r="P5" s="2">
        <f>COUNT(E5:N5)</f>
        <v>8</v>
      </c>
      <c r="Q5" s="2">
        <f>O5-LARGE(E5:L5,1)</f>
        <v>16</v>
      </c>
      <c r="S5" s="4"/>
      <c r="T5" s="4"/>
      <c r="U5" s="4"/>
      <c r="V5" s="4"/>
      <c r="W5" s="4"/>
      <c r="X5" s="24"/>
      <c r="Y5" s="24"/>
      <c r="Z5" s="5"/>
      <c r="AA5" s="5"/>
      <c r="AB5" s="24"/>
      <c r="AC5" s="24"/>
      <c r="AD5" s="24"/>
      <c r="AE5" s="24"/>
      <c r="AF5" s="24"/>
    </row>
    <row r="6" spans="1:32" x14ac:dyDescent="0.3">
      <c r="A6">
        <v>3</v>
      </c>
      <c r="B6" s="2" t="s">
        <v>26</v>
      </c>
      <c r="C6" s="2" t="s">
        <v>27</v>
      </c>
      <c r="D6" s="19" t="s">
        <v>18</v>
      </c>
      <c r="E6" s="2">
        <v>2</v>
      </c>
      <c r="F6" s="2">
        <v>4</v>
      </c>
      <c r="G6" s="2">
        <v>2</v>
      </c>
      <c r="H6" s="2">
        <v>4</v>
      </c>
      <c r="I6" s="2">
        <v>2</v>
      </c>
      <c r="J6" s="2">
        <v>3</v>
      </c>
      <c r="K6" s="2">
        <v>6</v>
      </c>
      <c r="L6" s="2">
        <v>3</v>
      </c>
      <c r="M6" s="2"/>
      <c r="N6" s="2"/>
      <c r="O6" s="2">
        <f>SUM(E6:L6)</f>
        <v>26</v>
      </c>
      <c r="P6" s="2">
        <f>COUNT(E6:N6)</f>
        <v>8</v>
      </c>
      <c r="Q6" s="2">
        <f>O6-LARGE(E6:L6,1)</f>
        <v>20</v>
      </c>
      <c r="S6" s="4"/>
      <c r="T6" s="4"/>
      <c r="U6" s="4"/>
      <c r="V6" s="5"/>
      <c r="W6" s="5"/>
      <c r="X6" s="24"/>
      <c r="Y6" s="24"/>
      <c r="Z6" s="4"/>
      <c r="AA6" s="4"/>
      <c r="AB6" s="24"/>
      <c r="AC6" s="24"/>
      <c r="AD6" s="24"/>
      <c r="AE6" s="24"/>
      <c r="AF6" s="24"/>
    </row>
    <row r="7" spans="1:32" x14ac:dyDescent="0.3">
      <c r="A7">
        <v>4</v>
      </c>
      <c r="B7" s="2" t="s">
        <v>19</v>
      </c>
      <c r="C7" s="2" t="s">
        <v>20</v>
      </c>
      <c r="D7" s="19" t="s">
        <v>18</v>
      </c>
      <c r="E7" s="2">
        <v>3</v>
      </c>
      <c r="F7" s="2">
        <v>6</v>
      </c>
      <c r="G7" s="2">
        <v>1</v>
      </c>
      <c r="H7" s="2">
        <v>3</v>
      </c>
      <c r="I7" s="2">
        <v>4</v>
      </c>
      <c r="J7" s="2">
        <v>2</v>
      </c>
      <c r="K7" s="2">
        <v>4</v>
      </c>
      <c r="L7" s="2">
        <v>4</v>
      </c>
      <c r="M7" s="2"/>
      <c r="N7" s="2"/>
      <c r="O7" s="2">
        <f>SUM(E7:L7)</f>
        <v>27</v>
      </c>
      <c r="P7" s="2">
        <f>COUNT(E7:N7)</f>
        <v>8</v>
      </c>
      <c r="Q7" s="2">
        <f>O7-LARGE(E7:L7,1)</f>
        <v>21</v>
      </c>
      <c r="S7" s="4"/>
      <c r="T7" s="4"/>
      <c r="U7" s="5"/>
      <c r="V7" s="24"/>
      <c r="W7" s="4"/>
      <c r="X7" s="24"/>
      <c r="Y7" s="24"/>
      <c r="Z7" s="5"/>
      <c r="AA7" s="5"/>
      <c r="AB7" s="24"/>
      <c r="AC7" s="24"/>
      <c r="AD7" s="24"/>
      <c r="AE7" s="24"/>
      <c r="AF7" s="24"/>
    </row>
    <row r="8" spans="1:32" x14ac:dyDescent="0.3">
      <c r="A8">
        <v>5</v>
      </c>
      <c r="B8" s="6" t="s">
        <v>26</v>
      </c>
      <c r="C8" s="6" t="s">
        <v>29</v>
      </c>
      <c r="D8" s="19" t="s">
        <v>18</v>
      </c>
      <c r="E8" s="4">
        <v>4</v>
      </c>
      <c r="F8" s="2">
        <v>5</v>
      </c>
      <c r="G8" s="2">
        <v>5</v>
      </c>
      <c r="H8" s="2"/>
      <c r="I8" s="2">
        <v>5</v>
      </c>
      <c r="J8" s="2">
        <v>3</v>
      </c>
      <c r="K8" s="2">
        <v>2</v>
      </c>
      <c r="L8" s="2">
        <v>6</v>
      </c>
      <c r="M8" s="2"/>
      <c r="N8" s="2"/>
      <c r="O8" s="2">
        <f>SUM(E8:L8)</f>
        <v>30</v>
      </c>
      <c r="P8" s="2">
        <f>COUNT(E8:N8)</f>
        <v>7</v>
      </c>
      <c r="Q8" s="2">
        <f>O8</f>
        <v>30</v>
      </c>
      <c r="S8" s="4"/>
      <c r="T8" s="4"/>
      <c r="U8" s="5"/>
      <c r="V8" s="24"/>
      <c r="W8" s="4"/>
      <c r="X8" s="24"/>
      <c r="Y8" s="24"/>
      <c r="Z8" s="4"/>
      <c r="AA8" s="4"/>
      <c r="AB8" s="24"/>
      <c r="AC8" s="24"/>
      <c r="AD8" s="24"/>
      <c r="AE8" s="24"/>
      <c r="AF8" s="24"/>
    </row>
    <row r="9" spans="1:32" x14ac:dyDescent="0.3">
      <c r="A9">
        <v>6</v>
      </c>
      <c r="B9" s="2" t="s">
        <v>16</v>
      </c>
      <c r="C9" s="2" t="s">
        <v>30</v>
      </c>
      <c r="D9" s="19" t="s">
        <v>18</v>
      </c>
      <c r="E9" s="2"/>
      <c r="F9" s="2">
        <v>1</v>
      </c>
      <c r="G9" s="2">
        <v>4</v>
      </c>
      <c r="H9" s="2">
        <v>5</v>
      </c>
      <c r="I9" s="2">
        <v>6</v>
      </c>
      <c r="J9" s="2">
        <v>5</v>
      </c>
      <c r="K9" s="2">
        <v>5</v>
      </c>
      <c r="L9" s="2">
        <v>5</v>
      </c>
      <c r="M9" s="2"/>
      <c r="N9" s="2"/>
      <c r="O9" s="2">
        <f>SUM(E9:L9)</f>
        <v>31</v>
      </c>
      <c r="P9" s="2">
        <f>COUNT(E9:N9)</f>
        <v>7</v>
      </c>
      <c r="Q9" s="2">
        <f>O9</f>
        <v>31</v>
      </c>
      <c r="S9" s="4"/>
      <c r="T9" s="4"/>
      <c r="U9" s="5"/>
      <c r="V9" s="4"/>
      <c r="W9" s="5"/>
      <c r="X9" s="5"/>
      <c r="Y9" s="24"/>
      <c r="Z9" s="4"/>
      <c r="AA9" s="4"/>
      <c r="AB9" s="24"/>
      <c r="AC9" s="24"/>
      <c r="AD9" s="24"/>
      <c r="AE9" s="24"/>
      <c r="AF9" s="24"/>
    </row>
    <row r="10" spans="1:32" x14ac:dyDescent="0.3">
      <c r="S10" s="4"/>
      <c r="T10" s="5"/>
      <c r="U10" s="5"/>
      <c r="V10" s="4"/>
      <c r="W10" s="4"/>
      <c r="X10" s="4"/>
      <c r="Y10" s="4"/>
      <c r="Z10" s="4"/>
      <c r="AA10" s="4"/>
      <c r="AB10" s="4"/>
      <c r="AC10" s="4"/>
      <c r="AD10" s="4"/>
      <c r="AE10" s="24"/>
      <c r="AF10" s="24"/>
    </row>
    <row r="11" spans="1:32" x14ac:dyDescent="0.3">
      <c r="A11" t="s">
        <v>0</v>
      </c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  <c r="K11" t="s">
        <v>10</v>
      </c>
      <c r="L11" t="s">
        <v>11</v>
      </c>
      <c r="M11" t="s">
        <v>12</v>
      </c>
      <c r="N11" t="s">
        <v>13</v>
      </c>
      <c r="O11" t="s">
        <v>14</v>
      </c>
      <c r="P11" t="s">
        <v>54</v>
      </c>
      <c r="Q11" t="s">
        <v>122</v>
      </c>
      <c r="S11" s="5"/>
      <c r="T11" s="4"/>
      <c r="U11" s="4"/>
      <c r="V11" s="4"/>
      <c r="W11" s="24"/>
      <c r="X11" s="4"/>
      <c r="Y11" s="4"/>
      <c r="Z11" s="24"/>
      <c r="AA11" s="24"/>
      <c r="AB11" s="24"/>
      <c r="AC11" s="24"/>
      <c r="AD11" s="24"/>
      <c r="AE11" s="63"/>
      <c r="AF11" s="24"/>
    </row>
    <row r="12" spans="1:32" x14ac:dyDescent="0.3">
      <c r="A12">
        <v>1</v>
      </c>
      <c r="B12" s="5" t="s">
        <v>73</v>
      </c>
      <c r="C12" s="5" t="s">
        <v>72</v>
      </c>
      <c r="D12" s="19" t="s">
        <v>21</v>
      </c>
      <c r="E12" s="6">
        <v>4</v>
      </c>
      <c r="F12" s="6">
        <v>3</v>
      </c>
      <c r="G12" s="6">
        <v>6</v>
      </c>
      <c r="H12" s="6">
        <v>1</v>
      </c>
      <c r="I12" s="6">
        <v>1</v>
      </c>
      <c r="J12" s="2"/>
      <c r="K12" s="2">
        <v>1</v>
      </c>
      <c r="L12" s="2">
        <v>5</v>
      </c>
      <c r="M12" s="2"/>
      <c r="N12" s="2"/>
      <c r="O12" s="2">
        <f>SUM(E12:I12)</f>
        <v>15</v>
      </c>
      <c r="P12" s="2">
        <f>COUNT(E12:N12)</f>
        <v>7</v>
      </c>
      <c r="Q12" s="2">
        <f>O12</f>
        <v>15</v>
      </c>
      <c r="S12" s="5"/>
      <c r="T12" s="5"/>
      <c r="U12" s="5"/>
      <c r="V12" s="4"/>
      <c r="W12" s="24"/>
      <c r="X12" s="4"/>
      <c r="Y12" s="4"/>
      <c r="Z12" s="24"/>
      <c r="AA12" s="24"/>
      <c r="AB12" s="24"/>
      <c r="AC12" s="24"/>
      <c r="AD12" s="24"/>
      <c r="AE12" s="24"/>
      <c r="AF12" s="24"/>
    </row>
    <row r="13" spans="1:32" x14ac:dyDescent="0.3">
      <c r="A13">
        <v>2</v>
      </c>
      <c r="B13" s="2" t="s">
        <v>31</v>
      </c>
      <c r="C13" s="2" t="s">
        <v>22</v>
      </c>
      <c r="D13" s="19" t="s">
        <v>21</v>
      </c>
      <c r="E13" s="2">
        <v>6</v>
      </c>
      <c r="F13" s="2">
        <v>4</v>
      </c>
      <c r="G13" s="2">
        <v>2</v>
      </c>
      <c r="H13" s="2">
        <v>3</v>
      </c>
      <c r="I13" s="2">
        <v>4</v>
      </c>
      <c r="J13" s="2">
        <v>4</v>
      </c>
      <c r="K13" s="2">
        <v>7</v>
      </c>
      <c r="L13" s="2">
        <v>3</v>
      </c>
      <c r="M13" s="2"/>
      <c r="N13" s="2"/>
      <c r="O13" s="2">
        <f>SUM(E13:L13)</f>
        <v>33</v>
      </c>
      <c r="P13" s="2">
        <f>COUNT(E13:N13)</f>
        <v>8</v>
      </c>
      <c r="Q13" s="2">
        <f>O13-LARGE(E13:L13,1)</f>
        <v>26</v>
      </c>
      <c r="S13" s="4"/>
      <c r="T13" s="5"/>
      <c r="U13" s="5"/>
      <c r="V13" s="4"/>
      <c r="W13" s="24"/>
      <c r="X13" s="5"/>
      <c r="Y13" s="5"/>
      <c r="Z13" s="24"/>
      <c r="AA13" s="24"/>
      <c r="AB13" s="24"/>
      <c r="AC13" s="24"/>
      <c r="AD13" s="24"/>
      <c r="AE13" s="24"/>
      <c r="AF13" s="24"/>
    </row>
    <row r="14" spans="1:32" x14ac:dyDescent="0.3">
      <c r="A14">
        <v>3</v>
      </c>
      <c r="B14" s="6" t="s">
        <v>106</v>
      </c>
      <c r="C14" s="6" t="s">
        <v>107</v>
      </c>
      <c r="D14" s="19" t="s">
        <v>21</v>
      </c>
      <c r="E14" s="2">
        <v>8</v>
      </c>
      <c r="F14" s="2">
        <v>1</v>
      </c>
      <c r="G14" s="2">
        <v>5</v>
      </c>
      <c r="H14" s="2">
        <v>4</v>
      </c>
      <c r="I14" s="2"/>
      <c r="J14" s="2">
        <v>1</v>
      </c>
      <c r="K14" s="2">
        <v>2</v>
      </c>
      <c r="L14" s="2">
        <v>8</v>
      </c>
      <c r="M14" s="2"/>
      <c r="N14" s="2"/>
      <c r="O14" s="2">
        <f>SUM(E14:L14)</f>
        <v>29</v>
      </c>
      <c r="P14" s="2">
        <f>COUNT(E14:N14)</f>
        <v>7</v>
      </c>
      <c r="Q14" s="2">
        <f>O14</f>
        <v>29</v>
      </c>
      <c r="S14" s="4"/>
      <c r="T14" s="5"/>
      <c r="U14" s="4"/>
      <c r="V14" s="4"/>
      <c r="W14" s="24"/>
      <c r="X14" s="4"/>
      <c r="Y14" s="4"/>
      <c r="Z14" s="24"/>
      <c r="AA14" s="24"/>
      <c r="AB14" s="24"/>
      <c r="AC14" s="24"/>
      <c r="AD14" s="24"/>
      <c r="AE14" s="24"/>
      <c r="AF14" s="24"/>
    </row>
    <row r="15" spans="1:32" x14ac:dyDescent="0.3">
      <c r="A15">
        <v>4</v>
      </c>
      <c r="B15" s="6" t="s">
        <v>28</v>
      </c>
      <c r="C15" s="6" t="s">
        <v>20</v>
      </c>
      <c r="D15" s="19" t="s">
        <v>21</v>
      </c>
      <c r="E15" s="2">
        <v>7</v>
      </c>
      <c r="F15" s="6"/>
      <c r="G15" s="6">
        <v>3</v>
      </c>
      <c r="H15" s="2"/>
      <c r="I15" s="2">
        <v>5</v>
      </c>
      <c r="J15" s="2">
        <v>2</v>
      </c>
      <c r="K15" s="2">
        <v>8</v>
      </c>
      <c r="L15" s="2">
        <v>1</v>
      </c>
      <c r="M15" s="2"/>
      <c r="N15" s="2"/>
      <c r="O15" s="2">
        <f>SUM(E15:L15)</f>
        <v>26</v>
      </c>
      <c r="P15" s="2">
        <f>COUNT(E15:N15)</f>
        <v>6</v>
      </c>
      <c r="Q15" s="2"/>
      <c r="S15" s="4"/>
      <c r="T15" s="5"/>
      <c r="U15" s="4"/>
      <c r="V15" s="4"/>
      <c r="W15" s="24"/>
      <c r="X15" s="5"/>
      <c r="Y15" s="5"/>
      <c r="Z15" s="24"/>
      <c r="AA15" s="24"/>
      <c r="AB15" s="24"/>
      <c r="AC15" s="24"/>
      <c r="AD15" s="24"/>
      <c r="AE15" s="24"/>
      <c r="AF15" s="24"/>
    </row>
    <row r="16" spans="1:32" x14ac:dyDescent="0.3">
      <c r="A16">
        <v>5</v>
      </c>
      <c r="B16" s="6" t="s">
        <v>25</v>
      </c>
      <c r="C16" s="6" t="s">
        <v>22</v>
      </c>
      <c r="D16" s="19" t="s">
        <v>21</v>
      </c>
      <c r="E16" s="2">
        <v>3</v>
      </c>
      <c r="F16" s="2"/>
      <c r="G16" s="2">
        <v>3</v>
      </c>
      <c r="H16" s="2"/>
      <c r="I16" s="2">
        <v>2</v>
      </c>
      <c r="J16" s="2"/>
      <c r="K16" s="2">
        <v>4</v>
      </c>
      <c r="L16" s="2">
        <v>6</v>
      </c>
      <c r="M16" s="2"/>
      <c r="N16" s="2"/>
      <c r="O16" s="2">
        <f>SUM(E16:I16)</f>
        <v>8</v>
      </c>
      <c r="P16" s="2">
        <f>COUNT(E16:N16)</f>
        <v>5</v>
      </c>
      <c r="Q16" s="2"/>
      <c r="S16" s="5"/>
      <c r="T16" s="5"/>
      <c r="U16" s="5"/>
      <c r="V16" s="4"/>
      <c r="W16" s="24"/>
      <c r="X16" s="4"/>
      <c r="Y16" s="4"/>
      <c r="Z16" s="24"/>
      <c r="AA16" s="24"/>
      <c r="AB16" s="24"/>
      <c r="AC16" s="24"/>
      <c r="AD16" s="24"/>
      <c r="AE16" s="24"/>
      <c r="AF16" s="24"/>
    </row>
    <row r="17" spans="1:32" x14ac:dyDescent="0.3">
      <c r="A17">
        <v>6</v>
      </c>
      <c r="B17" s="2" t="s">
        <v>48</v>
      </c>
      <c r="C17" s="2" t="s">
        <v>49</v>
      </c>
      <c r="D17" s="19" t="s">
        <v>21</v>
      </c>
      <c r="E17" s="2">
        <v>1</v>
      </c>
      <c r="F17" s="2">
        <v>2</v>
      </c>
      <c r="G17" s="2"/>
      <c r="H17" s="2"/>
      <c r="I17" s="2">
        <v>3</v>
      </c>
      <c r="J17" s="2"/>
      <c r="K17" s="2">
        <v>9</v>
      </c>
      <c r="L17" s="2"/>
      <c r="M17" s="2"/>
      <c r="N17" s="2"/>
      <c r="O17" s="2">
        <f>SUM(E17:I17)</f>
        <v>6</v>
      </c>
      <c r="P17" s="2">
        <f>COUNT(E17:N17)</f>
        <v>4</v>
      </c>
      <c r="Q17" s="2"/>
      <c r="S17" s="4"/>
      <c r="T17" s="5"/>
      <c r="U17" s="24"/>
      <c r="V17" s="4"/>
      <c r="W17" s="24"/>
      <c r="X17" s="5"/>
      <c r="Y17" s="5"/>
      <c r="Z17" s="24"/>
      <c r="AA17" s="24"/>
      <c r="AB17" s="24"/>
      <c r="AC17" s="24"/>
      <c r="AD17" s="24"/>
      <c r="AE17" s="24"/>
      <c r="AF17" s="24"/>
    </row>
    <row r="18" spans="1:32" x14ac:dyDescent="0.3">
      <c r="A18">
        <v>7</v>
      </c>
      <c r="B18" s="2" t="s">
        <v>52</v>
      </c>
      <c r="C18" s="2" t="s">
        <v>58</v>
      </c>
      <c r="D18" s="19" t="s">
        <v>21</v>
      </c>
      <c r="E18" s="6">
        <v>5</v>
      </c>
      <c r="F18" s="2"/>
      <c r="G18" s="2"/>
      <c r="H18" s="2">
        <v>4</v>
      </c>
      <c r="I18" s="2">
        <v>6</v>
      </c>
      <c r="J18" s="2"/>
      <c r="K18" s="2">
        <v>4</v>
      </c>
      <c r="L18" s="2">
        <v>4</v>
      </c>
      <c r="M18" s="2"/>
      <c r="N18" s="2"/>
      <c r="O18" s="2">
        <f>SUM(E18:I18)</f>
        <v>15</v>
      </c>
      <c r="P18" s="2">
        <f>COUNT(E18:N18)</f>
        <v>5</v>
      </c>
      <c r="Q18" s="2"/>
      <c r="S18" s="4"/>
      <c r="T18" s="5"/>
      <c r="U18" s="24"/>
      <c r="V18" s="4"/>
      <c r="W18" s="24"/>
      <c r="X18" s="5"/>
      <c r="Y18" s="5"/>
      <c r="Z18" s="24"/>
      <c r="AA18" s="24"/>
      <c r="AB18" s="24"/>
      <c r="AC18" s="24"/>
      <c r="AD18" s="24"/>
      <c r="AE18" s="24"/>
      <c r="AF18" s="24"/>
    </row>
    <row r="19" spans="1:32" x14ac:dyDescent="0.3">
      <c r="A19">
        <v>8</v>
      </c>
      <c r="B19" s="2" t="s">
        <v>23</v>
      </c>
      <c r="C19" s="2" t="s">
        <v>24</v>
      </c>
      <c r="D19" s="19" t="s">
        <v>21</v>
      </c>
      <c r="E19" s="2">
        <v>2</v>
      </c>
      <c r="F19" s="6"/>
      <c r="G19" s="2">
        <v>7</v>
      </c>
      <c r="H19" s="6"/>
      <c r="I19" s="2"/>
      <c r="J19" s="2"/>
      <c r="K19" s="2">
        <v>6</v>
      </c>
      <c r="L19" s="2">
        <v>7</v>
      </c>
      <c r="M19" s="2"/>
      <c r="N19" s="2"/>
      <c r="O19" s="2">
        <f>SUM(E19:I19)</f>
        <v>9</v>
      </c>
      <c r="P19" s="2">
        <f>COUNT(E19:N19)</f>
        <v>4</v>
      </c>
      <c r="Q19" s="2"/>
      <c r="S19" s="4"/>
      <c r="T19" s="5"/>
      <c r="U19" s="24"/>
      <c r="V19" s="4"/>
      <c r="W19" s="24"/>
      <c r="X19" s="4"/>
      <c r="Y19" s="4"/>
      <c r="Z19" s="24"/>
      <c r="AA19" s="24"/>
      <c r="AB19" s="24"/>
      <c r="AC19" s="24"/>
      <c r="AD19" s="24"/>
      <c r="AE19" s="24"/>
      <c r="AF19" s="24"/>
    </row>
    <row r="20" spans="1:32" x14ac:dyDescent="0.3">
      <c r="A20">
        <v>9</v>
      </c>
      <c r="B20" s="6" t="s">
        <v>50</v>
      </c>
      <c r="C20" s="6" t="s">
        <v>51</v>
      </c>
      <c r="D20" s="19" t="s">
        <v>21</v>
      </c>
      <c r="E20" s="2"/>
      <c r="F20" s="2"/>
      <c r="G20" s="2">
        <v>1</v>
      </c>
      <c r="H20" s="2">
        <v>2</v>
      </c>
      <c r="I20" s="2"/>
      <c r="J20" s="2"/>
      <c r="K20" s="2"/>
      <c r="L20" s="2">
        <v>2</v>
      </c>
      <c r="M20" s="2"/>
      <c r="N20" s="2"/>
      <c r="O20" s="2">
        <f>SUM(E20:I20)</f>
        <v>3</v>
      </c>
      <c r="P20" s="2">
        <f>COUNT(E20:N20)</f>
        <v>3</v>
      </c>
      <c r="Q20" s="2"/>
      <c r="S20" s="4"/>
      <c r="T20" s="5"/>
      <c r="U20" s="4"/>
      <c r="V20" s="4"/>
      <c r="W20" s="24"/>
      <c r="X20" s="5"/>
      <c r="Y20" s="5"/>
      <c r="Z20" s="24"/>
      <c r="AA20" s="24"/>
      <c r="AB20" s="63"/>
      <c r="AC20" s="63"/>
      <c r="AD20" s="24"/>
      <c r="AE20" s="24"/>
      <c r="AF20" s="24"/>
    </row>
    <row r="21" spans="1:32" ht="15.75" customHeight="1" x14ac:dyDescent="0.3">
      <c r="A21">
        <v>10</v>
      </c>
      <c r="B21" s="2"/>
      <c r="C21" s="2" t="s">
        <v>110</v>
      </c>
      <c r="D21" s="19" t="s">
        <v>21</v>
      </c>
      <c r="E21" s="2"/>
      <c r="F21" s="2"/>
      <c r="G21" s="2"/>
      <c r="H21" s="2">
        <v>6</v>
      </c>
      <c r="I21" s="2"/>
      <c r="J21" s="2"/>
      <c r="K21" s="2">
        <v>2</v>
      </c>
      <c r="L21" s="2"/>
      <c r="M21" s="2"/>
      <c r="N21" s="2"/>
      <c r="O21" s="2">
        <f>SUM(E21:I21)</f>
        <v>6</v>
      </c>
      <c r="P21" s="2">
        <f>COUNT(E21:N21)</f>
        <v>2</v>
      </c>
      <c r="Q21" s="2"/>
      <c r="S21" s="5"/>
      <c r="T21" s="5"/>
      <c r="U21" s="4"/>
      <c r="V21" s="4"/>
      <c r="W21" s="24"/>
      <c r="X21" s="4"/>
      <c r="Y21" s="4"/>
      <c r="Z21" s="24"/>
      <c r="AA21" s="24"/>
      <c r="AB21" s="24"/>
      <c r="AC21" s="24"/>
      <c r="AD21" s="24"/>
      <c r="AE21" s="4"/>
      <c r="AF21" s="24"/>
    </row>
    <row r="22" spans="1:32" ht="15.75" customHeight="1" x14ac:dyDescent="0.3">
      <c r="A22">
        <v>11</v>
      </c>
      <c r="B22" s="2" t="s">
        <v>28</v>
      </c>
      <c r="C22" s="2" t="s">
        <v>62</v>
      </c>
      <c r="D22" s="19" t="s">
        <v>21</v>
      </c>
      <c r="E22" s="2"/>
      <c r="F22" s="2"/>
      <c r="G22" s="2"/>
      <c r="H22" s="2"/>
      <c r="I22" s="2"/>
      <c r="J22" s="2">
        <v>3</v>
      </c>
      <c r="K22" s="2"/>
      <c r="L22" s="2"/>
      <c r="M22" s="2"/>
      <c r="N22" s="2"/>
      <c r="O22" s="2">
        <f>SUM(E22:I22)</f>
        <v>0</v>
      </c>
      <c r="P22" s="2">
        <f>COUNT(E22:N22)</f>
        <v>1</v>
      </c>
      <c r="Q22" s="2"/>
      <c r="S22" s="5"/>
      <c r="T22" s="5"/>
      <c r="U22" s="4"/>
      <c r="V22" s="4"/>
      <c r="W22" s="24"/>
      <c r="X22" s="5"/>
      <c r="Y22" s="5"/>
      <c r="Z22" s="24"/>
      <c r="AA22" s="63"/>
      <c r="AB22" s="24"/>
      <c r="AC22" s="24"/>
      <c r="AD22" s="24"/>
      <c r="AE22" s="4"/>
      <c r="AF22" s="24"/>
    </row>
    <row r="23" spans="1:32" x14ac:dyDescent="0.3">
      <c r="A23">
        <v>12</v>
      </c>
      <c r="B23" s="6" t="s">
        <v>61</v>
      </c>
      <c r="C23" s="6" t="s">
        <v>121</v>
      </c>
      <c r="D23" s="19" t="s">
        <v>21</v>
      </c>
      <c r="E23" s="2"/>
      <c r="F23" s="6"/>
      <c r="G23" s="2"/>
      <c r="H23" s="6"/>
      <c r="I23" s="2"/>
      <c r="J23" s="2"/>
      <c r="K23" s="2">
        <v>10</v>
      </c>
      <c r="L23" s="2"/>
      <c r="M23" s="2"/>
      <c r="N23" s="2"/>
      <c r="O23" s="2">
        <f>SUM(E23:I23)</f>
        <v>0</v>
      </c>
      <c r="P23" s="2">
        <f>COUNT(E23:N23)</f>
        <v>1</v>
      </c>
      <c r="Q23" s="2"/>
      <c r="S23" s="4"/>
      <c r="T23" s="5"/>
      <c r="U23" s="4"/>
      <c r="V23" s="4"/>
      <c r="W23" s="24"/>
      <c r="X23" s="5"/>
      <c r="Y23" s="5"/>
      <c r="Z23" s="24"/>
      <c r="AA23" s="24"/>
      <c r="AB23" s="24"/>
      <c r="AC23" s="24"/>
      <c r="AD23" s="24"/>
      <c r="AE23" s="4"/>
      <c r="AF23" s="4"/>
    </row>
    <row r="24" spans="1:32" s="4" customFormat="1" x14ac:dyDescent="0.3">
      <c r="A24" s="5"/>
      <c r="B24" s="5" t="s">
        <v>55</v>
      </c>
      <c r="C24" s="5"/>
      <c r="D24" s="5"/>
      <c r="E24" s="4">
        <f t="shared" ref="E24:N24" si="0">COUNT(E12:E23,E4:E9)</f>
        <v>13</v>
      </c>
      <c r="F24" s="4">
        <f t="shared" si="0"/>
        <v>10</v>
      </c>
      <c r="G24" s="4">
        <f t="shared" si="0"/>
        <v>13</v>
      </c>
      <c r="H24" s="4">
        <f t="shared" si="0"/>
        <v>11</v>
      </c>
      <c r="I24" s="4">
        <f t="shared" si="0"/>
        <v>12</v>
      </c>
      <c r="J24" s="4">
        <f t="shared" si="0"/>
        <v>9</v>
      </c>
      <c r="K24" s="4">
        <f t="shared" si="0"/>
        <v>16</v>
      </c>
      <c r="L24" s="4">
        <f t="shared" si="0"/>
        <v>14</v>
      </c>
      <c r="M24" s="4">
        <f t="shared" si="0"/>
        <v>0</v>
      </c>
      <c r="N24" s="4">
        <f t="shared" si="0"/>
        <v>0</v>
      </c>
      <c r="O24" s="4" t="s">
        <v>57</v>
      </c>
      <c r="P24" s="66">
        <f>AVERAGE(E24:L24)</f>
        <v>12.25</v>
      </c>
      <c r="Q24" s="4">
        <f>AVERAGE(E24:H24)</f>
        <v>11.75</v>
      </c>
      <c r="S24" s="5"/>
      <c r="W24" s="24"/>
      <c r="X24" s="5"/>
      <c r="Y24" s="5"/>
      <c r="Z24" s="24"/>
      <c r="AA24" s="24"/>
      <c r="AB24" s="24"/>
      <c r="AC24" s="24"/>
      <c r="AD24" s="24"/>
    </row>
    <row r="25" spans="1:32" s="4" customFormat="1" x14ac:dyDescent="0.3">
      <c r="F25" s="5"/>
      <c r="H25" s="5"/>
      <c r="W25" s="24"/>
      <c r="Z25" s="24"/>
      <c r="AA25" s="24"/>
      <c r="AB25" s="24"/>
      <c r="AC25" s="24"/>
      <c r="AD25" s="24"/>
    </row>
    <row r="26" spans="1:32" x14ac:dyDescent="0.3">
      <c r="S26" s="5"/>
      <c r="T26" s="5"/>
      <c r="U26" s="4"/>
      <c r="V26" s="4"/>
      <c r="W26" s="24"/>
      <c r="X26" s="5"/>
      <c r="Y26" s="5"/>
      <c r="Z26" s="24"/>
      <c r="AA26" s="24"/>
      <c r="AB26" s="24"/>
      <c r="AC26" s="24"/>
      <c r="AD26" s="24"/>
    </row>
    <row r="27" spans="1:32" x14ac:dyDescent="0.3">
      <c r="S27" s="4"/>
      <c r="T27" s="4"/>
      <c r="U27" s="4"/>
      <c r="V27" s="4"/>
      <c r="W27" s="24"/>
      <c r="X27" s="4"/>
      <c r="Y27" s="4"/>
      <c r="Z27" s="24"/>
      <c r="AA27" s="24"/>
      <c r="AB27" s="24"/>
      <c r="AC27" s="24"/>
      <c r="AD27" s="24"/>
    </row>
    <row r="28" spans="1:32" s="4" customForma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Y28" s="5"/>
      <c r="Z28" s="23"/>
      <c r="AA28" s="24"/>
      <c r="AB28" s="24"/>
      <c r="AC28" s="24"/>
      <c r="AD28" s="24"/>
    </row>
    <row r="29" spans="1:32" s="4" customForma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W29" s="23"/>
      <c r="Z29" s="24"/>
    </row>
    <row r="30" spans="1:32" s="4" customForma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5"/>
    </row>
    <row r="31" spans="1:32" s="4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 s="5"/>
      <c r="T31" s="5"/>
    </row>
    <row r="32" spans="1:32" s="4" customForma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 s="5"/>
      <c r="T32" s="5"/>
      <c r="V32" s="5"/>
    </row>
    <row r="33" spans="19:25" x14ac:dyDescent="0.3">
      <c r="S33" s="5"/>
      <c r="T33" s="5"/>
      <c r="U33" s="4"/>
      <c r="V33" s="5"/>
      <c r="W33" s="4"/>
      <c r="X33" s="4"/>
      <c r="Y33" s="4"/>
    </row>
    <row r="34" spans="19:25" x14ac:dyDescent="0.3">
      <c r="S34" s="5"/>
      <c r="T34" s="5"/>
      <c r="U34" s="4"/>
      <c r="V34" s="5"/>
      <c r="W34" s="4"/>
      <c r="X34" s="4"/>
      <c r="Y34" s="4"/>
    </row>
    <row r="35" spans="19:25" x14ac:dyDescent="0.3">
      <c r="S35" s="5"/>
      <c r="T35" s="5"/>
      <c r="U35" s="4"/>
      <c r="V35" s="5"/>
      <c r="W35" s="4"/>
      <c r="X35" s="4"/>
      <c r="Y35" s="4"/>
    </row>
    <row r="36" spans="19:25" x14ac:dyDescent="0.3">
      <c r="S36" s="5"/>
      <c r="T36" s="5"/>
      <c r="U36" s="4"/>
      <c r="V36" s="5"/>
      <c r="W36" s="4"/>
      <c r="X36" s="4"/>
      <c r="Y36" s="4"/>
    </row>
    <row r="37" spans="19:25" x14ac:dyDescent="0.3">
      <c r="S37" s="5"/>
      <c r="T37" s="5"/>
      <c r="U37" s="4"/>
      <c r="V37" s="5"/>
      <c r="W37" s="4"/>
      <c r="X37" s="4"/>
      <c r="Y37" s="4"/>
    </row>
    <row r="38" spans="19:25" x14ac:dyDescent="0.3">
      <c r="S38" s="5"/>
      <c r="T38" s="5"/>
      <c r="U38" s="4"/>
      <c r="V38" s="5"/>
      <c r="W38" s="4"/>
      <c r="X38" s="4"/>
      <c r="Y38" s="4"/>
    </row>
  </sheetData>
  <sortState ref="B12:Q14">
    <sortCondition ref="Q12:Q14"/>
    <sortCondition descending="1" ref="P12:P14"/>
    <sortCondition ref="O12:O14"/>
  </sortState>
  <customSheetViews>
    <customSheetView guid="{11501294-103C-4E4A-9342-0437E533A056}" topLeftCell="A10">
      <selection activeCell="W20" sqref="W20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6"/>
  <sheetViews>
    <sheetView showGridLines="0" zoomScaleNormal="100" workbookViewId="0">
      <selection activeCell="N10" sqref="N10"/>
    </sheetView>
  </sheetViews>
  <sheetFormatPr defaultRowHeight="14.4" x14ac:dyDescent="0.3"/>
  <cols>
    <col min="1" max="1" width="3.6640625" customWidth="1"/>
    <col min="2" max="2" width="3" bestFit="1" customWidth="1"/>
    <col min="3" max="3" width="16.5546875" customWidth="1"/>
    <col min="4" max="4" width="17.44140625" customWidth="1"/>
    <col min="5" max="5" width="5.88671875" bestFit="1" customWidth="1"/>
    <col min="6" max="11" width="6.109375" bestFit="1" customWidth="1"/>
    <col min="12" max="12" width="6.6640625" customWidth="1"/>
  </cols>
  <sheetData>
    <row r="1" spans="1:14" ht="15" thickBot="1" x14ac:dyDescent="0.35">
      <c r="C1" s="28" t="s">
        <v>104</v>
      </c>
      <c r="D1" s="69"/>
      <c r="F1" s="67" t="s">
        <v>105</v>
      </c>
      <c r="G1" s="80"/>
      <c r="H1" s="80"/>
      <c r="I1" s="80"/>
      <c r="J1" s="80"/>
      <c r="K1" s="69"/>
      <c r="L1" s="4"/>
    </row>
    <row r="2" spans="1:14" x14ac:dyDescent="0.3">
      <c r="B2" s="36" t="s">
        <v>0</v>
      </c>
      <c r="C2" s="37" t="s">
        <v>1</v>
      </c>
      <c r="D2" s="37" t="s">
        <v>101</v>
      </c>
      <c r="E2" s="39" t="s">
        <v>63</v>
      </c>
      <c r="F2" s="37" t="s">
        <v>64</v>
      </c>
      <c r="G2" s="37" t="s">
        <v>65</v>
      </c>
      <c r="H2" s="37" t="s">
        <v>66</v>
      </c>
      <c r="I2" s="37" t="s">
        <v>67</v>
      </c>
      <c r="J2" s="40" t="s">
        <v>68</v>
      </c>
      <c r="K2" s="30" t="s">
        <v>14</v>
      </c>
      <c r="L2" s="5"/>
      <c r="M2" s="5"/>
      <c r="N2" s="5"/>
    </row>
    <row r="3" spans="1:14" x14ac:dyDescent="0.3">
      <c r="A3" s="31">
        <v>1</v>
      </c>
      <c r="B3" s="33">
        <v>6</v>
      </c>
      <c r="C3" s="2" t="s">
        <v>78</v>
      </c>
      <c r="D3" s="64" t="s">
        <v>98</v>
      </c>
      <c r="E3" s="61">
        <v>1</v>
      </c>
      <c r="F3" s="26">
        <v>20</v>
      </c>
      <c r="G3" s="42">
        <v>10</v>
      </c>
      <c r="H3" s="42">
        <v>13</v>
      </c>
      <c r="I3" s="42">
        <v>23</v>
      </c>
      <c r="J3" s="42">
        <v>19</v>
      </c>
      <c r="K3" s="34">
        <f t="shared" ref="K3:K29" si="0">SUM(F3:J3)</f>
        <v>85</v>
      </c>
      <c r="L3" s="4"/>
    </row>
    <row r="4" spans="1:14" x14ac:dyDescent="0.3">
      <c r="A4" s="31">
        <v>2</v>
      </c>
      <c r="B4" s="33">
        <v>13</v>
      </c>
      <c r="C4" s="6" t="s">
        <v>81</v>
      </c>
      <c r="D4" s="32" t="s">
        <v>98</v>
      </c>
      <c r="E4" s="61">
        <v>1</v>
      </c>
      <c r="F4" s="26">
        <v>12</v>
      </c>
      <c r="G4" s="42">
        <v>25</v>
      </c>
      <c r="H4" s="42">
        <v>12</v>
      </c>
      <c r="I4" s="42">
        <v>16</v>
      </c>
      <c r="J4" s="42">
        <v>14</v>
      </c>
      <c r="K4" s="34">
        <f t="shared" si="0"/>
        <v>79</v>
      </c>
      <c r="L4" s="5"/>
    </row>
    <row r="5" spans="1:14" x14ac:dyDescent="0.3">
      <c r="A5" s="31">
        <v>3</v>
      </c>
      <c r="B5" s="54">
        <v>22</v>
      </c>
      <c r="C5" s="2" t="s">
        <v>83</v>
      </c>
      <c r="D5" s="34" t="s">
        <v>94</v>
      </c>
      <c r="E5" s="61"/>
      <c r="F5" s="26">
        <v>11</v>
      </c>
      <c r="G5" s="42">
        <v>9</v>
      </c>
      <c r="H5" s="42">
        <v>15</v>
      </c>
      <c r="I5" s="42">
        <v>15</v>
      </c>
      <c r="J5" s="42">
        <v>18</v>
      </c>
      <c r="K5" s="34">
        <f t="shared" si="0"/>
        <v>68</v>
      </c>
      <c r="L5" s="5"/>
    </row>
    <row r="6" spans="1:14" x14ac:dyDescent="0.3">
      <c r="A6" s="31">
        <v>4</v>
      </c>
      <c r="B6" s="33">
        <v>8</v>
      </c>
      <c r="C6" s="2" t="s">
        <v>87</v>
      </c>
      <c r="D6" s="34" t="s">
        <v>96</v>
      </c>
      <c r="E6" s="61">
        <v>2</v>
      </c>
      <c r="F6" s="26">
        <v>11</v>
      </c>
      <c r="G6" s="42">
        <v>12</v>
      </c>
      <c r="H6" s="42">
        <v>19</v>
      </c>
      <c r="I6" s="42">
        <v>16</v>
      </c>
      <c r="J6" s="42">
        <v>10</v>
      </c>
      <c r="K6" s="34">
        <f t="shared" si="0"/>
        <v>68</v>
      </c>
      <c r="L6" s="5"/>
    </row>
    <row r="7" spans="1:14" x14ac:dyDescent="0.3">
      <c r="A7" s="31">
        <v>5</v>
      </c>
      <c r="B7" s="33">
        <v>14</v>
      </c>
      <c r="C7" s="2" t="s">
        <v>75</v>
      </c>
      <c r="D7" s="34" t="s">
        <v>93</v>
      </c>
      <c r="E7" s="61"/>
      <c r="F7" s="26">
        <v>11</v>
      </c>
      <c r="G7" s="42">
        <v>9</v>
      </c>
      <c r="H7" s="42">
        <v>10</v>
      </c>
      <c r="I7" s="42">
        <v>8</v>
      </c>
      <c r="J7" s="42">
        <v>20</v>
      </c>
      <c r="K7" s="34">
        <f t="shared" si="0"/>
        <v>58</v>
      </c>
      <c r="L7" s="4"/>
    </row>
    <row r="8" spans="1:14" x14ac:dyDescent="0.3">
      <c r="A8" s="31">
        <v>6</v>
      </c>
      <c r="B8" s="54">
        <v>2</v>
      </c>
      <c r="C8" s="2" t="s">
        <v>76</v>
      </c>
      <c r="D8" s="34" t="s">
        <v>114</v>
      </c>
      <c r="E8" s="61">
        <v>4</v>
      </c>
      <c r="F8" s="26">
        <v>12</v>
      </c>
      <c r="G8" s="42">
        <v>10</v>
      </c>
      <c r="H8" s="42">
        <v>10</v>
      </c>
      <c r="I8" s="42">
        <v>10</v>
      </c>
      <c r="J8" s="42">
        <v>15</v>
      </c>
      <c r="K8" s="34">
        <f t="shared" si="0"/>
        <v>57</v>
      </c>
      <c r="L8" s="4"/>
    </row>
    <row r="9" spans="1:14" x14ac:dyDescent="0.3">
      <c r="A9" s="31">
        <v>7</v>
      </c>
      <c r="B9" s="33">
        <v>16</v>
      </c>
      <c r="C9" s="2" t="s">
        <v>91</v>
      </c>
      <c r="D9" s="34" t="s">
        <v>96</v>
      </c>
      <c r="E9" s="61"/>
      <c r="F9" s="26">
        <v>7</v>
      </c>
      <c r="G9" s="42">
        <v>6</v>
      </c>
      <c r="H9" s="42">
        <v>8</v>
      </c>
      <c r="I9" s="42">
        <v>6</v>
      </c>
      <c r="J9" s="42">
        <v>14</v>
      </c>
      <c r="K9" s="34">
        <f t="shared" si="0"/>
        <v>41</v>
      </c>
      <c r="L9" s="4"/>
    </row>
    <row r="10" spans="1:14" x14ac:dyDescent="0.3">
      <c r="A10" s="31">
        <v>8</v>
      </c>
      <c r="B10" s="33">
        <v>17</v>
      </c>
      <c r="C10" s="2" t="s">
        <v>92</v>
      </c>
      <c r="D10" s="64" t="s">
        <v>98</v>
      </c>
      <c r="E10" s="61">
        <v>1</v>
      </c>
      <c r="F10" s="26">
        <v>8</v>
      </c>
      <c r="G10" s="42">
        <v>6</v>
      </c>
      <c r="H10" s="42">
        <v>11</v>
      </c>
      <c r="I10" s="42">
        <v>4</v>
      </c>
      <c r="J10" s="42">
        <v>9</v>
      </c>
      <c r="K10" s="34">
        <f t="shared" si="0"/>
        <v>38</v>
      </c>
      <c r="L10" s="5"/>
    </row>
    <row r="11" spans="1:14" x14ac:dyDescent="0.3">
      <c r="A11" s="31">
        <v>9</v>
      </c>
      <c r="B11" s="33">
        <v>26</v>
      </c>
      <c r="C11" s="6" t="s">
        <v>117</v>
      </c>
      <c r="D11" s="64" t="s">
        <v>98</v>
      </c>
      <c r="E11" s="61"/>
      <c r="F11" s="26">
        <v>3</v>
      </c>
      <c r="G11" s="42">
        <v>8</v>
      </c>
      <c r="H11" s="42">
        <v>9</v>
      </c>
      <c r="I11" s="42">
        <v>9</v>
      </c>
      <c r="J11" s="42">
        <v>8</v>
      </c>
      <c r="K11" s="34">
        <f t="shared" si="0"/>
        <v>37</v>
      </c>
      <c r="L11" s="5"/>
    </row>
    <row r="12" spans="1:14" x14ac:dyDescent="0.3">
      <c r="A12" s="31">
        <v>10</v>
      </c>
      <c r="B12" s="54">
        <v>20</v>
      </c>
      <c r="C12" s="6" t="s">
        <v>102</v>
      </c>
      <c r="D12" s="64" t="s">
        <v>103</v>
      </c>
      <c r="E12" s="61"/>
      <c r="F12" s="26">
        <v>6</v>
      </c>
      <c r="G12" s="42">
        <v>4</v>
      </c>
      <c r="H12" s="42">
        <v>13</v>
      </c>
      <c r="I12" s="42">
        <v>9</v>
      </c>
      <c r="J12" s="42">
        <v>4</v>
      </c>
      <c r="K12" s="35">
        <f t="shared" si="0"/>
        <v>36</v>
      </c>
      <c r="L12" s="4"/>
    </row>
    <row r="13" spans="1:14" x14ac:dyDescent="0.3">
      <c r="A13" s="31">
        <v>11</v>
      </c>
      <c r="B13" s="54">
        <v>7</v>
      </c>
      <c r="C13" s="2" t="s">
        <v>112</v>
      </c>
      <c r="D13" s="64" t="s">
        <v>114</v>
      </c>
      <c r="E13" s="61">
        <v>4</v>
      </c>
      <c r="F13" s="58">
        <v>5</v>
      </c>
      <c r="G13" s="43">
        <v>5</v>
      </c>
      <c r="H13" s="43">
        <v>11</v>
      </c>
      <c r="I13" s="43">
        <v>5</v>
      </c>
      <c r="J13" s="25">
        <v>9</v>
      </c>
      <c r="K13" s="34">
        <f t="shared" si="0"/>
        <v>35</v>
      </c>
      <c r="L13" s="5"/>
    </row>
    <row r="14" spans="1:14" x14ac:dyDescent="0.3">
      <c r="A14" s="31">
        <v>12</v>
      </c>
      <c r="B14" s="33">
        <v>5</v>
      </c>
      <c r="C14" s="6" t="s">
        <v>77</v>
      </c>
      <c r="D14" s="64" t="s">
        <v>94</v>
      </c>
      <c r="E14" s="61">
        <v>5</v>
      </c>
      <c r="F14" s="26">
        <v>4</v>
      </c>
      <c r="G14" s="42">
        <v>8</v>
      </c>
      <c r="H14" s="42">
        <v>6</v>
      </c>
      <c r="I14" s="42">
        <v>9</v>
      </c>
      <c r="J14" s="42">
        <v>7</v>
      </c>
      <c r="K14" s="34">
        <f t="shared" si="0"/>
        <v>34</v>
      </c>
      <c r="L14" s="4"/>
    </row>
    <row r="15" spans="1:14" x14ac:dyDescent="0.3">
      <c r="A15" s="31">
        <v>13</v>
      </c>
      <c r="B15" s="33">
        <v>23</v>
      </c>
      <c r="C15" s="2" t="s">
        <v>116</v>
      </c>
      <c r="D15" s="34" t="s">
        <v>94</v>
      </c>
      <c r="E15" s="61">
        <v>5</v>
      </c>
      <c r="F15" s="26">
        <v>5</v>
      </c>
      <c r="G15" s="42">
        <v>5</v>
      </c>
      <c r="H15" s="42">
        <v>9</v>
      </c>
      <c r="I15" s="42">
        <v>5</v>
      </c>
      <c r="J15" s="42">
        <v>9</v>
      </c>
      <c r="K15" s="34">
        <f t="shared" si="0"/>
        <v>33</v>
      </c>
      <c r="L15" s="5"/>
    </row>
    <row r="16" spans="1:14" x14ac:dyDescent="0.3">
      <c r="A16" s="31">
        <v>14</v>
      </c>
      <c r="B16" s="33">
        <v>12</v>
      </c>
      <c r="C16" s="2" t="s">
        <v>80</v>
      </c>
      <c r="D16" s="64" t="s">
        <v>98</v>
      </c>
      <c r="E16" s="61">
        <v>3</v>
      </c>
      <c r="F16" s="26">
        <v>7</v>
      </c>
      <c r="G16" s="42">
        <v>4</v>
      </c>
      <c r="H16" s="42">
        <v>4</v>
      </c>
      <c r="I16" s="42">
        <v>8</v>
      </c>
      <c r="J16" s="42">
        <v>9</v>
      </c>
      <c r="K16" s="34">
        <f t="shared" si="0"/>
        <v>32</v>
      </c>
      <c r="L16" s="5"/>
    </row>
    <row r="17" spans="1:14" x14ac:dyDescent="0.3">
      <c r="A17" s="31">
        <v>15</v>
      </c>
      <c r="B17" s="54">
        <v>24</v>
      </c>
      <c r="C17" s="2" t="s">
        <v>97</v>
      </c>
      <c r="D17" s="64" t="s">
        <v>98</v>
      </c>
      <c r="E17" s="56"/>
      <c r="F17" s="26">
        <v>2</v>
      </c>
      <c r="G17" s="42">
        <v>9</v>
      </c>
      <c r="H17" s="42">
        <v>7</v>
      </c>
      <c r="I17" s="42">
        <v>8</v>
      </c>
      <c r="J17" s="42">
        <v>6</v>
      </c>
      <c r="K17" s="34">
        <f t="shared" si="0"/>
        <v>32</v>
      </c>
      <c r="L17" s="27"/>
    </row>
    <row r="18" spans="1:14" x14ac:dyDescent="0.3">
      <c r="A18" s="31">
        <v>16</v>
      </c>
      <c r="B18" s="33">
        <v>11</v>
      </c>
      <c r="C18" s="2" t="s">
        <v>86</v>
      </c>
      <c r="D18" s="34" t="s">
        <v>96</v>
      </c>
      <c r="E18" s="61">
        <v>2</v>
      </c>
      <c r="F18" s="26">
        <v>3</v>
      </c>
      <c r="G18" s="42">
        <v>5</v>
      </c>
      <c r="H18" s="42">
        <v>9</v>
      </c>
      <c r="I18" s="42">
        <v>8</v>
      </c>
      <c r="J18" s="42">
        <v>6</v>
      </c>
      <c r="K18" s="35">
        <f t="shared" si="0"/>
        <v>31</v>
      </c>
      <c r="L18" s="5"/>
    </row>
    <row r="19" spans="1:14" x14ac:dyDescent="0.3">
      <c r="A19" s="31">
        <v>17</v>
      </c>
      <c r="B19" s="33">
        <v>25</v>
      </c>
      <c r="C19" s="6" t="s">
        <v>115</v>
      </c>
      <c r="D19" s="64" t="s">
        <v>94</v>
      </c>
      <c r="E19" s="61">
        <v>5</v>
      </c>
      <c r="F19" s="26">
        <v>2</v>
      </c>
      <c r="G19" s="42">
        <v>6</v>
      </c>
      <c r="H19" s="42">
        <v>8</v>
      </c>
      <c r="I19" s="42">
        <v>5</v>
      </c>
      <c r="J19" s="42">
        <v>6</v>
      </c>
      <c r="K19" s="35">
        <f t="shared" si="0"/>
        <v>27</v>
      </c>
      <c r="L19" s="27"/>
    </row>
    <row r="20" spans="1:14" x14ac:dyDescent="0.3">
      <c r="A20" s="31">
        <v>18</v>
      </c>
      <c r="B20" s="54">
        <v>27</v>
      </c>
      <c r="C20" s="6" t="s">
        <v>84</v>
      </c>
      <c r="D20" s="64" t="s">
        <v>98</v>
      </c>
      <c r="E20" s="61">
        <v>3</v>
      </c>
      <c r="F20" s="26">
        <v>8</v>
      </c>
      <c r="G20" s="42">
        <v>6</v>
      </c>
      <c r="H20" s="42">
        <v>2</v>
      </c>
      <c r="I20" s="42">
        <v>5</v>
      </c>
      <c r="J20" s="42">
        <v>5</v>
      </c>
      <c r="K20" s="35">
        <f t="shared" si="0"/>
        <v>26</v>
      </c>
      <c r="L20" s="55"/>
    </row>
    <row r="21" spans="1:14" x14ac:dyDescent="0.3">
      <c r="A21" s="31">
        <v>19</v>
      </c>
      <c r="B21" s="33">
        <v>15</v>
      </c>
      <c r="C21" s="2" t="s">
        <v>118</v>
      </c>
      <c r="D21" s="64" t="s">
        <v>98</v>
      </c>
      <c r="E21" s="61"/>
      <c r="F21" s="26">
        <v>5</v>
      </c>
      <c r="G21" s="42">
        <v>4</v>
      </c>
      <c r="H21" s="42">
        <v>4</v>
      </c>
      <c r="I21" s="42">
        <v>5</v>
      </c>
      <c r="J21" s="42">
        <v>5</v>
      </c>
      <c r="K21" s="35">
        <f t="shared" si="0"/>
        <v>23</v>
      </c>
      <c r="L21" s="55"/>
      <c r="M21" s="5"/>
    </row>
    <row r="22" spans="1:14" x14ac:dyDescent="0.3">
      <c r="A22" s="31">
        <v>20</v>
      </c>
      <c r="B22" s="33">
        <v>18</v>
      </c>
      <c r="C22" s="6" t="s">
        <v>85</v>
      </c>
      <c r="D22" s="64" t="s">
        <v>98</v>
      </c>
      <c r="E22" s="61"/>
      <c r="F22" s="26">
        <v>1</v>
      </c>
      <c r="G22" s="42">
        <v>4</v>
      </c>
      <c r="H22" s="42">
        <v>7</v>
      </c>
      <c r="I22" s="42">
        <v>5</v>
      </c>
      <c r="J22" s="42">
        <v>6</v>
      </c>
      <c r="K22" s="35">
        <f t="shared" si="0"/>
        <v>23</v>
      </c>
      <c r="L22" s="55"/>
      <c r="M22" s="55"/>
    </row>
    <row r="23" spans="1:14" x14ac:dyDescent="0.3">
      <c r="A23" s="31">
        <v>21</v>
      </c>
      <c r="B23" s="54">
        <v>3</v>
      </c>
      <c r="C23" s="2" t="s">
        <v>88</v>
      </c>
      <c r="D23" s="64" t="s">
        <v>96</v>
      </c>
      <c r="E23" s="61">
        <v>2</v>
      </c>
      <c r="F23" s="59">
        <v>4</v>
      </c>
      <c r="G23" s="48">
        <v>2</v>
      </c>
      <c r="H23" s="48">
        <v>4</v>
      </c>
      <c r="I23" s="48">
        <v>5</v>
      </c>
      <c r="J23" s="48">
        <v>7</v>
      </c>
      <c r="K23" s="35">
        <f t="shared" si="0"/>
        <v>22</v>
      </c>
      <c r="L23" s="55"/>
    </row>
    <row r="24" spans="1:14" x14ac:dyDescent="0.3">
      <c r="A24" s="31">
        <v>22</v>
      </c>
      <c r="B24" s="33">
        <v>21</v>
      </c>
      <c r="C24" s="6" t="s">
        <v>82</v>
      </c>
      <c r="D24" s="83" t="s">
        <v>98</v>
      </c>
      <c r="E24" s="61"/>
      <c r="F24" s="59">
        <v>2</v>
      </c>
      <c r="G24" s="48">
        <v>7</v>
      </c>
      <c r="H24" s="48">
        <v>7</v>
      </c>
      <c r="I24" s="48">
        <v>3</v>
      </c>
      <c r="J24" s="48">
        <v>2</v>
      </c>
      <c r="K24" s="35">
        <f t="shared" si="0"/>
        <v>21</v>
      </c>
      <c r="L24" s="55"/>
    </row>
    <row r="25" spans="1:14" x14ac:dyDescent="0.3">
      <c r="A25" s="31">
        <v>23</v>
      </c>
      <c r="B25" s="33">
        <v>10</v>
      </c>
      <c r="C25" s="6" t="s">
        <v>113</v>
      </c>
      <c r="D25" s="83" t="s">
        <v>114</v>
      </c>
      <c r="E25" s="61">
        <v>4</v>
      </c>
      <c r="F25" s="85">
        <v>3</v>
      </c>
      <c r="G25" s="84">
        <v>1</v>
      </c>
      <c r="H25" s="84">
        <v>9</v>
      </c>
      <c r="I25" s="84">
        <v>1</v>
      </c>
      <c r="J25" s="84">
        <v>7</v>
      </c>
      <c r="K25" s="35">
        <f t="shared" si="0"/>
        <v>21</v>
      </c>
      <c r="L25" s="55"/>
    </row>
    <row r="26" spans="1:14" x14ac:dyDescent="0.3">
      <c r="A26" s="31">
        <v>24</v>
      </c>
      <c r="B26" s="33">
        <v>19</v>
      </c>
      <c r="C26" s="2" t="s">
        <v>100</v>
      </c>
      <c r="D26" s="34" t="s">
        <v>95</v>
      </c>
      <c r="E26" s="61"/>
      <c r="F26" s="59">
        <v>0</v>
      </c>
      <c r="G26" s="48">
        <v>6</v>
      </c>
      <c r="H26" s="48">
        <v>3</v>
      </c>
      <c r="I26" s="48">
        <v>3</v>
      </c>
      <c r="J26" s="48">
        <v>7</v>
      </c>
      <c r="K26" s="35">
        <f t="shared" si="0"/>
        <v>19</v>
      </c>
      <c r="L26" s="55"/>
    </row>
    <row r="27" spans="1:14" x14ac:dyDescent="0.3">
      <c r="A27" s="31">
        <v>25</v>
      </c>
      <c r="B27" s="54">
        <v>1</v>
      </c>
      <c r="C27" s="6" t="s">
        <v>90</v>
      </c>
      <c r="D27" s="34" t="s">
        <v>96</v>
      </c>
      <c r="E27" s="61"/>
      <c r="F27" s="59">
        <v>2</v>
      </c>
      <c r="G27" s="48">
        <v>6</v>
      </c>
      <c r="H27" s="48">
        <v>0</v>
      </c>
      <c r="I27" s="48">
        <v>6</v>
      </c>
      <c r="J27" s="48">
        <v>4</v>
      </c>
      <c r="K27" s="35">
        <f t="shared" si="0"/>
        <v>18</v>
      </c>
      <c r="L27" s="55"/>
    </row>
    <row r="28" spans="1:14" x14ac:dyDescent="0.3">
      <c r="A28" s="31">
        <v>26</v>
      </c>
      <c r="B28" s="33">
        <v>4</v>
      </c>
      <c r="C28" s="5" t="s">
        <v>79</v>
      </c>
      <c r="D28" s="32" t="s">
        <v>98</v>
      </c>
      <c r="E28" s="61">
        <v>3</v>
      </c>
      <c r="F28" s="59">
        <v>5</v>
      </c>
      <c r="G28" s="48">
        <v>5</v>
      </c>
      <c r="H28" s="48">
        <v>3</v>
      </c>
      <c r="I28" s="48">
        <v>1</v>
      </c>
      <c r="J28" s="48">
        <v>3</v>
      </c>
      <c r="K28" s="35">
        <f t="shared" si="0"/>
        <v>17</v>
      </c>
      <c r="L28" s="55"/>
    </row>
    <row r="29" spans="1:14" ht="15" thickBot="1" x14ac:dyDescent="0.35">
      <c r="A29" s="31">
        <v>27</v>
      </c>
      <c r="B29" s="54">
        <v>9</v>
      </c>
      <c r="C29" s="79" t="s">
        <v>89</v>
      </c>
      <c r="D29" s="78" t="s">
        <v>96</v>
      </c>
      <c r="E29" s="62"/>
      <c r="F29" s="82">
        <v>3</v>
      </c>
      <c r="G29" s="42">
        <v>4</v>
      </c>
      <c r="H29" s="42">
        <v>5</v>
      </c>
      <c r="I29" s="42">
        <v>1</v>
      </c>
      <c r="J29" s="42">
        <v>2</v>
      </c>
      <c r="K29" s="35">
        <f t="shared" si="0"/>
        <v>15</v>
      </c>
      <c r="L29" s="55"/>
    </row>
    <row r="30" spans="1:14" ht="15" thickBot="1" x14ac:dyDescent="0.35">
      <c r="B30" s="4"/>
      <c r="C30" s="4"/>
      <c r="D30" s="5" t="s">
        <v>14</v>
      </c>
      <c r="E30" s="66"/>
      <c r="F30" s="50">
        <f t="shared" ref="F30:K30" si="1">AVERAGE(F3:F29)</f>
        <v>6</v>
      </c>
      <c r="G30" s="51">
        <f t="shared" si="1"/>
        <v>6.8888888888888893</v>
      </c>
      <c r="H30" s="51">
        <f t="shared" si="1"/>
        <v>8.0740740740740744</v>
      </c>
      <c r="I30" s="51">
        <f t="shared" si="1"/>
        <v>7.3703703703703702</v>
      </c>
      <c r="J30" s="51">
        <f t="shared" si="1"/>
        <v>8.5555555555555554</v>
      </c>
      <c r="K30" s="49">
        <f t="shared" si="1"/>
        <v>36.888888888888886</v>
      </c>
      <c r="L30" s="66"/>
      <c r="M30" s="66"/>
      <c r="N30" s="66"/>
    </row>
    <row r="31" spans="1:14" ht="15" thickBot="1" x14ac:dyDescent="0.35">
      <c r="B31" s="29" t="s">
        <v>69</v>
      </c>
      <c r="C31" s="4"/>
      <c r="D31" s="4"/>
      <c r="E31" s="4"/>
      <c r="F31" s="4"/>
      <c r="G31" s="4"/>
      <c r="H31" s="4"/>
      <c r="I31" s="4"/>
      <c r="J31" s="4"/>
      <c r="K31" s="4"/>
    </row>
    <row r="32" spans="1:14" ht="15" thickBot="1" x14ac:dyDescent="0.35">
      <c r="B32" s="28">
        <v>1</v>
      </c>
      <c r="C32" s="60" t="s">
        <v>92</v>
      </c>
      <c r="D32" s="57" t="s">
        <v>98</v>
      </c>
      <c r="E32" s="75"/>
      <c r="F32" s="26">
        <v>8</v>
      </c>
      <c r="G32" s="42">
        <v>6</v>
      </c>
      <c r="H32" s="42">
        <v>11</v>
      </c>
      <c r="I32" s="42">
        <v>4</v>
      </c>
      <c r="J32" s="42">
        <v>9</v>
      </c>
      <c r="K32" s="46"/>
    </row>
    <row r="33" spans="2:13" ht="15" thickBot="1" x14ac:dyDescent="0.35">
      <c r="B33" s="56"/>
      <c r="C33" s="61" t="s">
        <v>78</v>
      </c>
      <c r="D33" s="57"/>
      <c r="E33" s="26"/>
      <c r="F33" s="26">
        <v>20</v>
      </c>
      <c r="G33" s="42">
        <v>10</v>
      </c>
      <c r="H33" s="42">
        <v>13</v>
      </c>
      <c r="I33" s="42">
        <v>23</v>
      </c>
      <c r="J33" s="42">
        <v>19</v>
      </c>
      <c r="K33" s="47"/>
      <c r="M33" s="55"/>
    </row>
    <row r="34" spans="2:13" ht="15" thickBot="1" x14ac:dyDescent="0.35">
      <c r="B34" s="56"/>
      <c r="C34" s="68" t="s">
        <v>81</v>
      </c>
      <c r="D34" s="57"/>
      <c r="E34" s="26"/>
      <c r="F34" s="26">
        <v>12</v>
      </c>
      <c r="G34" s="42">
        <v>25</v>
      </c>
      <c r="H34" s="42">
        <v>12</v>
      </c>
      <c r="I34" s="42">
        <v>16</v>
      </c>
      <c r="J34" s="42">
        <v>14</v>
      </c>
      <c r="K34" s="86">
        <f>SUM(F32:J34)</f>
        <v>202</v>
      </c>
      <c r="L34" s="55">
        <v>1</v>
      </c>
    </row>
    <row r="35" spans="2:13" ht="15" thickBot="1" x14ac:dyDescent="0.35">
      <c r="B35" s="28">
        <v>2</v>
      </c>
      <c r="C35" s="60" t="s">
        <v>86</v>
      </c>
      <c r="D35" s="69" t="s">
        <v>96</v>
      </c>
      <c r="E35" s="3"/>
      <c r="F35" s="26">
        <v>3</v>
      </c>
      <c r="G35" s="42">
        <v>5</v>
      </c>
      <c r="H35" s="42">
        <v>9</v>
      </c>
      <c r="I35" s="42">
        <v>8</v>
      </c>
      <c r="J35" s="42">
        <v>6</v>
      </c>
      <c r="K35" s="46"/>
    </row>
    <row r="36" spans="2:13" x14ac:dyDescent="0.3">
      <c r="B36" s="56"/>
      <c r="C36" s="61" t="s">
        <v>87</v>
      </c>
      <c r="D36" s="3"/>
      <c r="E36" s="26"/>
      <c r="F36" s="26">
        <v>11</v>
      </c>
      <c r="G36" s="42">
        <v>12</v>
      </c>
      <c r="H36" s="42">
        <v>19</v>
      </c>
      <c r="I36" s="42">
        <v>16</v>
      </c>
      <c r="J36" s="42">
        <v>10</v>
      </c>
      <c r="K36" s="47"/>
      <c r="M36" s="55"/>
    </row>
    <row r="37" spans="2:13" ht="15" thickBot="1" x14ac:dyDescent="0.35">
      <c r="B37" s="56"/>
      <c r="C37" s="70" t="s">
        <v>88</v>
      </c>
      <c r="D37" s="3"/>
      <c r="E37" s="26"/>
      <c r="F37" s="59">
        <v>4</v>
      </c>
      <c r="G37" s="48">
        <v>2</v>
      </c>
      <c r="H37" s="48">
        <v>4</v>
      </c>
      <c r="I37" s="48">
        <v>5</v>
      </c>
      <c r="J37" s="48">
        <v>7</v>
      </c>
      <c r="K37" s="86">
        <f>SUM(F35:J37)</f>
        <v>121</v>
      </c>
      <c r="L37" s="55">
        <v>2</v>
      </c>
    </row>
    <row r="38" spans="2:13" ht="15" thickBot="1" x14ac:dyDescent="0.35">
      <c r="B38" s="28">
        <v>3</v>
      </c>
      <c r="C38" s="60" t="s">
        <v>76</v>
      </c>
      <c r="D38" s="72" t="s">
        <v>114</v>
      </c>
      <c r="E38" s="26"/>
      <c r="F38" s="26">
        <v>12</v>
      </c>
      <c r="G38" s="42">
        <v>10</v>
      </c>
      <c r="H38" s="42">
        <v>10</v>
      </c>
      <c r="I38" s="42">
        <v>10</v>
      </c>
      <c r="J38" s="42">
        <v>15</v>
      </c>
      <c r="K38" s="46"/>
    </row>
    <row r="39" spans="2:13" ht="15" thickBot="1" x14ac:dyDescent="0.35">
      <c r="B39" s="56"/>
      <c r="C39" s="61" t="s">
        <v>113</v>
      </c>
      <c r="D39" s="57"/>
      <c r="E39" s="26"/>
      <c r="F39" s="85">
        <v>3</v>
      </c>
      <c r="G39" s="84">
        <v>1</v>
      </c>
      <c r="H39" s="84">
        <v>9</v>
      </c>
      <c r="I39" s="84">
        <v>1</v>
      </c>
      <c r="J39" s="84">
        <v>7</v>
      </c>
      <c r="K39" s="47"/>
    </row>
    <row r="40" spans="2:13" ht="15" thickBot="1" x14ac:dyDescent="0.35">
      <c r="B40" s="56"/>
      <c r="C40" s="73" t="s">
        <v>112</v>
      </c>
      <c r="D40" s="57"/>
      <c r="E40" s="26"/>
      <c r="F40" s="58">
        <v>5</v>
      </c>
      <c r="G40" s="43">
        <v>5</v>
      </c>
      <c r="H40" s="43">
        <v>11</v>
      </c>
      <c r="I40" s="43">
        <v>5</v>
      </c>
      <c r="J40" s="25">
        <v>9</v>
      </c>
      <c r="K40" s="87">
        <f>SUM(F38:J40)</f>
        <v>113</v>
      </c>
      <c r="L40" s="55">
        <v>3</v>
      </c>
    </row>
    <row r="41" spans="2:13" ht="15" thickBot="1" x14ac:dyDescent="0.35">
      <c r="B41" s="28">
        <v>4</v>
      </c>
      <c r="C41" s="71" t="s">
        <v>115</v>
      </c>
      <c r="D41" s="74" t="s">
        <v>94</v>
      </c>
      <c r="E41" s="26"/>
      <c r="F41" s="26">
        <v>2</v>
      </c>
      <c r="G41" s="42">
        <v>6</v>
      </c>
      <c r="H41" s="42">
        <v>8</v>
      </c>
      <c r="I41" s="42">
        <v>5</v>
      </c>
      <c r="J41" s="42">
        <v>6</v>
      </c>
      <c r="K41" s="45"/>
    </row>
    <row r="42" spans="2:13" x14ac:dyDescent="0.3">
      <c r="B42" s="29"/>
      <c r="C42" s="61" t="s">
        <v>116</v>
      </c>
      <c r="D42" s="3"/>
      <c r="E42" s="26"/>
      <c r="F42" s="26">
        <v>5</v>
      </c>
      <c r="G42" s="42">
        <v>5</v>
      </c>
      <c r="H42" s="42">
        <v>9</v>
      </c>
      <c r="I42" s="42">
        <v>5</v>
      </c>
      <c r="J42" s="42">
        <v>9</v>
      </c>
      <c r="K42" s="44"/>
    </row>
    <row r="43" spans="2:13" ht="15" thickBot="1" x14ac:dyDescent="0.35">
      <c r="B43" s="38"/>
      <c r="C43" s="70" t="s">
        <v>77</v>
      </c>
      <c r="D43" s="76"/>
      <c r="E43" s="77"/>
      <c r="F43" s="26">
        <v>4</v>
      </c>
      <c r="G43" s="42">
        <v>8</v>
      </c>
      <c r="H43" s="42">
        <v>6</v>
      </c>
      <c r="I43" s="42">
        <v>9</v>
      </c>
      <c r="J43" s="42">
        <v>7</v>
      </c>
      <c r="K43" s="86">
        <f>SUM(F41:J43)</f>
        <v>94</v>
      </c>
      <c r="L43" s="55">
        <v>4</v>
      </c>
    </row>
    <row r="44" spans="2:13" ht="15" thickBot="1" x14ac:dyDescent="0.35">
      <c r="B44" s="28">
        <v>5</v>
      </c>
      <c r="C44" s="71" t="s">
        <v>80</v>
      </c>
      <c r="D44" s="57" t="s">
        <v>98</v>
      </c>
      <c r="E44" s="26"/>
      <c r="F44" s="26">
        <v>7</v>
      </c>
      <c r="G44" s="42">
        <v>4</v>
      </c>
      <c r="H44" s="42">
        <v>4</v>
      </c>
      <c r="I44" s="42">
        <v>8</v>
      </c>
      <c r="J44" s="42">
        <v>9</v>
      </c>
      <c r="K44" s="46"/>
    </row>
    <row r="45" spans="2:13" x14ac:dyDescent="0.3">
      <c r="B45" s="56"/>
      <c r="C45" s="62" t="s">
        <v>84</v>
      </c>
      <c r="D45" s="3"/>
      <c r="E45" s="26"/>
      <c r="F45" s="26">
        <v>8</v>
      </c>
      <c r="G45" s="42">
        <v>6</v>
      </c>
      <c r="H45" s="42">
        <v>2</v>
      </c>
      <c r="I45" s="42">
        <v>5</v>
      </c>
      <c r="J45" s="42">
        <v>5</v>
      </c>
      <c r="K45" s="47"/>
    </row>
    <row r="46" spans="2:13" ht="15" thickBot="1" x14ac:dyDescent="0.35">
      <c r="B46" s="38"/>
      <c r="C46" s="70" t="s">
        <v>79</v>
      </c>
      <c r="D46" s="3"/>
      <c r="E46" s="26"/>
      <c r="F46" s="59">
        <v>5</v>
      </c>
      <c r="G46" s="48">
        <v>5</v>
      </c>
      <c r="H46" s="48">
        <v>3</v>
      </c>
      <c r="I46" s="48">
        <v>1</v>
      </c>
      <c r="J46" s="48">
        <v>3</v>
      </c>
      <c r="K46" s="86">
        <f>SUM(F44:J46)</f>
        <v>75</v>
      </c>
      <c r="L46" s="55">
        <v>5</v>
      </c>
    </row>
  </sheetData>
  <sortState ref="B3:K29">
    <sortCondition descending="1" ref="K3:K2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27"/>
  <sheetViews>
    <sheetView workbookViewId="0">
      <selection activeCell="B5" sqref="B5:I21"/>
    </sheetView>
  </sheetViews>
  <sheetFormatPr defaultRowHeight="14.4" x14ac:dyDescent="0.3"/>
  <cols>
    <col min="2" max="2" width="5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1:24" ht="30" customHeight="1" x14ac:dyDescent="0.6">
      <c r="B2" s="9" t="s">
        <v>38</v>
      </c>
    </row>
    <row r="3" spans="1:24" ht="15" customHeight="1" x14ac:dyDescent="0.6">
      <c r="B3" s="9"/>
      <c r="C3" t="s">
        <v>108</v>
      </c>
    </row>
    <row r="4" spans="1:24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1:24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11</v>
      </c>
      <c r="G5" s="19"/>
      <c r="H5" s="19"/>
      <c r="I5" s="20">
        <v>6</v>
      </c>
      <c r="P5" s="13"/>
      <c r="Q5" s="4"/>
      <c r="R5" s="4"/>
      <c r="S5" s="4"/>
      <c r="T5" s="4"/>
      <c r="U5" s="4"/>
      <c r="V5" s="4"/>
      <c r="W5" s="4"/>
      <c r="X5" s="4"/>
    </row>
    <row r="6" spans="1:24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14</v>
      </c>
      <c r="G6" s="19"/>
      <c r="H6" s="19"/>
      <c r="I6" s="20">
        <v>4</v>
      </c>
      <c r="P6" s="13"/>
      <c r="Q6" s="4"/>
      <c r="R6" s="5"/>
      <c r="S6" s="4"/>
      <c r="T6" s="4"/>
      <c r="U6" s="4"/>
      <c r="V6" s="4"/>
      <c r="W6" s="4"/>
      <c r="X6" s="4"/>
    </row>
    <row r="7" spans="1:24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15</v>
      </c>
      <c r="G7" s="19"/>
      <c r="H7" s="19"/>
      <c r="I7" s="20">
        <v>3</v>
      </c>
      <c r="P7" s="13"/>
      <c r="Q7" s="4"/>
      <c r="R7" s="4"/>
      <c r="S7" s="4"/>
      <c r="T7" s="4"/>
      <c r="U7" s="4"/>
      <c r="V7" s="4"/>
      <c r="W7" s="4"/>
      <c r="X7" s="4"/>
    </row>
    <row r="8" spans="1:24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7</v>
      </c>
      <c r="G8" s="19"/>
      <c r="H8" s="19"/>
      <c r="I8" s="20">
        <v>8</v>
      </c>
      <c r="J8" s="4"/>
      <c r="K8" s="4"/>
      <c r="P8" s="13"/>
      <c r="Q8" s="4"/>
      <c r="R8" s="15"/>
      <c r="S8" s="15"/>
      <c r="T8" s="15"/>
      <c r="U8" s="15"/>
      <c r="V8" s="15"/>
      <c r="W8" s="15"/>
      <c r="X8" s="4"/>
    </row>
    <row r="9" spans="1:24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9</v>
      </c>
      <c r="G9" s="19"/>
      <c r="H9" s="19"/>
      <c r="I9" s="20">
        <v>7</v>
      </c>
      <c r="J9" s="4"/>
      <c r="K9" s="4"/>
      <c r="P9" s="13"/>
      <c r="Q9" s="4"/>
      <c r="R9" s="5"/>
      <c r="S9" s="4"/>
      <c r="T9" s="4"/>
      <c r="U9" s="4"/>
      <c r="V9" s="4"/>
      <c r="W9" s="4"/>
      <c r="X9" s="4"/>
    </row>
    <row r="10" spans="1:24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23</v>
      </c>
      <c r="G10" s="19"/>
      <c r="H10" s="19"/>
      <c r="I10" s="20">
        <v>1</v>
      </c>
      <c r="J10" s="4"/>
      <c r="K10" s="4"/>
      <c r="P10" s="13"/>
      <c r="Q10" s="4"/>
      <c r="R10" s="5"/>
      <c r="S10" s="4"/>
      <c r="T10" s="4"/>
      <c r="U10" s="4"/>
      <c r="V10" s="4"/>
      <c r="W10" s="4"/>
      <c r="X10" s="4"/>
    </row>
    <row r="11" spans="1:24" s="14" customFormat="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4</v>
      </c>
      <c r="G11" s="19"/>
      <c r="H11" s="19"/>
      <c r="I11" s="20">
        <v>10</v>
      </c>
      <c r="J11" s="15"/>
      <c r="K11" s="15"/>
      <c r="P11" s="13"/>
      <c r="Q11" s="4"/>
      <c r="R11" s="5"/>
      <c r="S11" s="4"/>
      <c r="T11" s="4"/>
      <c r="U11" s="4"/>
      <c r="V11" s="4"/>
      <c r="W11" s="4"/>
      <c r="X11" s="4"/>
    </row>
    <row r="12" spans="1:24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  <c r="I12" s="20"/>
      <c r="J12" s="4"/>
      <c r="K12" s="4"/>
      <c r="P12" s="13"/>
      <c r="Q12" s="4"/>
      <c r="R12" s="4"/>
      <c r="S12" s="4"/>
      <c r="T12" s="4"/>
      <c r="U12" s="4"/>
      <c r="V12" s="4"/>
      <c r="W12" s="4"/>
      <c r="X12" s="4"/>
    </row>
    <row r="13" spans="1:24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  <c r="P13" s="13"/>
      <c r="Q13" s="4"/>
      <c r="R13" s="5"/>
      <c r="S13" s="4"/>
      <c r="T13" s="5"/>
      <c r="U13" s="4"/>
      <c r="V13" s="4"/>
      <c r="W13" s="4"/>
      <c r="X13" s="4"/>
    </row>
    <row r="14" spans="1:24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/>
      <c r="G14" s="22"/>
      <c r="H14" s="22"/>
      <c r="I14" s="20"/>
      <c r="J14" s="4"/>
      <c r="K14" s="4"/>
      <c r="P14" s="13"/>
      <c r="Q14" s="4"/>
      <c r="R14" s="4"/>
      <c r="S14" s="4"/>
      <c r="T14" s="4"/>
      <c r="U14" s="4"/>
      <c r="V14" s="4"/>
      <c r="W14" s="4"/>
      <c r="X14" s="4"/>
    </row>
    <row r="15" spans="1:24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19"/>
      <c r="I15" s="20"/>
      <c r="J15" s="4"/>
      <c r="K15" s="4"/>
      <c r="P15" s="13"/>
      <c r="Q15" s="4"/>
      <c r="R15" s="5"/>
      <c r="S15" s="4"/>
      <c r="T15" s="4"/>
      <c r="U15" s="4"/>
      <c r="V15" s="4"/>
      <c r="W15" s="4"/>
      <c r="X15" s="4"/>
    </row>
    <row r="16" spans="1:24" s="12" customFormat="1" ht="15" customHeight="1" x14ac:dyDescent="0.3">
      <c r="A16" s="10"/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11"/>
      <c r="K16" s="11"/>
      <c r="P16" s="13"/>
      <c r="Q16" s="4"/>
      <c r="R16" s="5"/>
      <c r="S16" s="4"/>
      <c r="T16" s="4"/>
      <c r="U16" s="4"/>
      <c r="V16" s="4"/>
      <c r="W16" s="4"/>
      <c r="X16" s="4"/>
    </row>
    <row r="17" spans="2:24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12</v>
      </c>
      <c r="G17" s="19"/>
      <c r="H17" s="19"/>
      <c r="I17" s="20">
        <v>5</v>
      </c>
      <c r="J17" s="4"/>
      <c r="K17" s="4"/>
      <c r="P17" s="13"/>
      <c r="Q17" s="4"/>
      <c r="R17" s="5"/>
      <c r="S17" s="5"/>
      <c r="T17" s="4"/>
      <c r="U17" s="4"/>
      <c r="V17" s="4"/>
      <c r="W17" s="4"/>
      <c r="X17" s="4"/>
    </row>
    <row r="18" spans="2:24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  <c r="P18" s="13"/>
      <c r="Q18" s="4"/>
      <c r="R18" s="4"/>
      <c r="S18" s="4"/>
      <c r="T18" s="4"/>
      <c r="U18" s="4"/>
      <c r="V18" s="4"/>
      <c r="W18" s="4"/>
      <c r="X18" s="4"/>
    </row>
    <row r="19" spans="2:24" x14ac:dyDescent="0.3"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4"/>
      <c r="K19" s="4"/>
      <c r="P19" s="13"/>
      <c r="Q19" s="4"/>
      <c r="R19" s="5"/>
      <c r="S19" s="5"/>
      <c r="T19" s="4"/>
      <c r="U19" s="4"/>
      <c r="V19" s="4"/>
      <c r="W19" s="4"/>
      <c r="X19" s="4"/>
    </row>
    <row r="20" spans="2:24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5</v>
      </c>
      <c r="G20" s="19"/>
      <c r="H20" s="19"/>
      <c r="I20" s="20">
        <v>9</v>
      </c>
      <c r="J20" s="4"/>
      <c r="K20" s="4"/>
      <c r="P20" s="13"/>
      <c r="Q20" s="4"/>
      <c r="R20" s="5"/>
      <c r="S20" s="5"/>
      <c r="T20" s="4"/>
      <c r="U20" s="5"/>
      <c r="V20" s="4"/>
      <c r="W20" s="4"/>
      <c r="X20" s="4"/>
    </row>
    <row r="21" spans="2:24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17</v>
      </c>
      <c r="G21" s="19"/>
      <c r="H21" s="19"/>
      <c r="I21" s="20">
        <v>2</v>
      </c>
      <c r="J21" s="4"/>
      <c r="K21" s="4"/>
      <c r="P21" s="13"/>
      <c r="Q21" s="4"/>
      <c r="R21" s="5"/>
      <c r="S21" s="5"/>
      <c r="T21" s="4"/>
      <c r="U21" s="5"/>
      <c r="V21" s="4"/>
      <c r="W21" s="4"/>
      <c r="X21" s="4"/>
    </row>
    <row r="22" spans="2:24" x14ac:dyDescent="0.3">
      <c r="B22" s="18"/>
      <c r="C22" s="6"/>
      <c r="D22" s="6"/>
      <c r="E22" s="19"/>
      <c r="F22" s="19"/>
      <c r="G22" s="19"/>
      <c r="H22" s="19"/>
      <c r="I22" s="20"/>
      <c r="P22" s="13"/>
      <c r="Q22" s="4"/>
      <c r="R22" s="5"/>
      <c r="S22" s="5"/>
      <c r="T22" s="4"/>
      <c r="U22" s="5"/>
      <c r="V22" s="4"/>
      <c r="W22" s="4"/>
      <c r="X22" s="4"/>
    </row>
    <row r="23" spans="2:24" x14ac:dyDescent="0.3">
      <c r="B23" s="18"/>
      <c r="C23" s="2"/>
      <c r="D23" s="2"/>
      <c r="E23" s="19"/>
      <c r="F23" s="19"/>
      <c r="G23" s="19"/>
      <c r="H23" s="19"/>
      <c r="I23" s="20"/>
      <c r="P23" s="13"/>
      <c r="Q23" s="4"/>
      <c r="R23" s="5"/>
      <c r="S23" s="5"/>
      <c r="T23" s="4"/>
      <c r="U23" s="5"/>
      <c r="V23" s="4"/>
      <c r="W23" s="4"/>
      <c r="X23" s="4"/>
    </row>
    <row r="24" spans="2:24" x14ac:dyDescent="0.3">
      <c r="B24" s="52"/>
      <c r="C24" s="2"/>
      <c r="D24" s="2"/>
      <c r="E24" s="19"/>
      <c r="F24" s="2"/>
      <c r="G24" s="2"/>
      <c r="H24" s="2"/>
      <c r="I24" s="20"/>
      <c r="P24" s="13"/>
    </row>
    <row r="25" spans="2:24" x14ac:dyDescent="0.3">
      <c r="B25" s="52"/>
      <c r="C25" s="2"/>
      <c r="D25" s="2"/>
      <c r="E25" s="19"/>
      <c r="F25" s="2"/>
      <c r="G25" s="2"/>
      <c r="H25" s="2"/>
      <c r="I25" s="20"/>
    </row>
    <row r="26" spans="2:24" x14ac:dyDescent="0.3">
      <c r="B26" s="23"/>
      <c r="C26" s="5"/>
      <c r="D26" s="5"/>
      <c r="E26" s="23"/>
      <c r="F26" s="4"/>
      <c r="G26" s="4"/>
      <c r="H26" s="4"/>
      <c r="I26" s="20"/>
    </row>
    <row r="27" spans="2:24" x14ac:dyDescent="0.3">
      <c r="I27" s="25"/>
    </row>
  </sheetData>
  <sortState ref="C4:I23">
    <sortCondition descending="1" ref="F5:F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29"/>
  <sheetViews>
    <sheetView workbookViewId="0">
      <selection activeCell="B4" sqref="B4:I21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9" width="7.44140625" bestFit="1" customWidth="1"/>
    <col min="10" max="10" width="5.88671875" bestFit="1" customWidth="1"/>
    <col min="11" max="11" width="3.5546875" bestFit="1" customWidth="1"/>
  </cols>
  <sheetData>
    <row r="2" spans="2:22" ht="30" customHeight="1" x14ac:dyDescent="0.6">
      <c r="B2" s="9" t="s">
        <v>39</v>
      </c>
    </row>
    <row r="3" spans="2:22" ht="15" customHeight="1" x14ac:dyDescent="0.6">
      <c r="B3" s="9"/>
    </row>
    <row r="4" spans="2:22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33</v>
      </c>
      <c r="I4" s="3" t="s">
        <v>74</v>
      </c>
    </row>
    <row r="5" spans="2:22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36</v>
      </c>
      <c r="G5" s="19"/>
      <c r="H5" s="20"/>
      <c r="I5" s="20">
        <v>2</v>
      </c>
      <c r="P5" s="4"/>
      <c r="Q5" s="4"/>
      <c r="R5" s="24"/>
      <c r="S5" s="4"/>
      <c r="T5" s="4"/>
      <c r="U5" s="4"/>
      <c r="V5" s="4"/>
    </row>
    <row r="6" spans="2:22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18</v>
      </c>
      <c r="G6" s="19"/>
      <c r="H6" s="20"/>
      <c r="I6" s="20">
        <v>9</v>
      </c>
      <c r="J6" s="4"/>
      <c r="P6" s="5"/>
      <c r="Q6" s="5"/>
      <c r="R6" s="24"/>
      <c r="S6" s="4"/>
      <c r="T6" s="4"/>
      <c r="U6" s="4"/>
      <c r="V6" s="4"/>
    </row>
    <row r="7" spans="2:22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35</v>
      </c>
      <c r="G7" s="19"/>
      <c r="H7" s="20"/>
      <c r="I7" s="20">
        <v>3</v>
      </c>
      <c r="J7" s="4"/>
      <c r="P7" s="5"/>
      <c r="Q7" s="5"/>
      <c r="R7" s="24"/>
      <c r="S7" s="4"/>
      <c r="T7" s="4"/>
      <c r="U7" s="4"/>
      <c r="V7" s="5"/>
    </row>
    <row r="8" spans="2:22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45</v>
      </c>
      <c r="G8" s="19"/>
      <c r="H8" s="20"/>
      <c r="I8" s="20">
        <v>1</v>
      </c>
      <c r="P8" s="5"/>
      <c r="Q8" s="5"/>
      <c r="R8" s="24"/>
      <c r="S8" s="5"/>
      <c r="T8" s="5"/>
      <c r="U8" s="4"/>
      <c r="V8" s="5"/>
    </row>
    <row r="9" spans="2:22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18</v>
      </c>
      <c r="G9" s="19"/>
      <c r="H9" s="20"/>
      <c r="I9" s="20">
        <v>9</v>
      </c>
      <c r="P9" s="4"/>
      <c r="Q9" s="4"/>
      <c r="R9" s="24"/>
      <c r="S9" s="4"/>
      <c r="T9" s="4"/>
      <c r="U9" s="4"/>
      <c r="V9" s="4"/>
    </row>
    <row r="10" spans="2:22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24</v>
      </c>
      <c r="G10" s="19"/>
      <c r="H10" s="20"/>
      <c r="I10" s="20">
        <v>5</v>
      </c>
      <c r="K10" s="4"/>
      <c r="P10" s="5"/>
      <c r="Q10" s="5"/>
      <c r="R10" s="24"/>
      <c r="S10" s="5"/>
      <c r="T10" s="5"/>
      <c r="U10" s="5"/>
      <c r="V10" s="5"/>
    </row>
    <row r="11" spans="2:22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21</v>
      </c>
      <c r="G11" s="19"/>
      <c r="H11" s="20"/>
      <c r="I11" s="20">
        <v>6</v>
      </c>
      <c r="J11" s="5"/>
      <c r="K11" s="4"/>
      <c r="P11" s="5"/>
      <c r="Q11" s="5"/>
      <c r="R11" s="24"/>
      <c r="S11" s="4"/>
      <c r="T11" s="4"/>
      <c r="U11" s="4"/>
      <c r="V11" s="4"/>
    </row>
    <row r="12" spans="2:22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19</v>
      </c>
      <c r="G12" s="19"/>
      <c r="H12" s="20"/>
      <c r="I12" s="20">
        <v>7</v>
      </c>
      <c r="J12" s="5"/>
      <c r="K12" s="4"/>
      <c r="P12" s="4"/>
      <c r="Q12" s="4"/>
      <c r="R12" s="24"/>
      <c r="S12" s="4"/>
      <c r="T12" s="4"/>
      <c r="U12" s="4"/>
      <c r="V12" s="4"/>
    </row>
    <row r="13" spans="2:22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6</v>
      </c>
      <c r="G13" s="19"/>
      <c r="H13" s="20"/>
      <c r="I13" s="20">
        <v>13</v>
      </c>
      <c r="J13" s="11"/>
      <c r="K13" s="4"/>
      <c r="P13" s="5"/>
      <c r="Q13" s="5"/>
      <c r="R13" s="24"/>
      <c r="S13" s="5"/>
      <c r="T13" s="5"/>
      <c r="U13" s="4"/>
      <c r="V13" s="5"/>
    </row>
    <row r="14" spans="2:22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19</v>
      </c>
      <c r="G14" s="22"/>
      <c r="H14" s="20"/>
      <c r="I14" s="20">
        <v>7</v>
      </c>
      <c r="J14" s="4"/>
      <c r="K14" s="4"/>
      <c r="P14" s="5"/>
      <c r="Q14" s="5"/>
      <c r="R14" s="24"/>
      <c r="S14" s="4"/>
      <c r="T14" s="4"/>
      <c r="U14" s="4"/>
      <c r="V14" s="4"/>
    </row>
    <row r="15" spans="2:22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20"/>
      <c r="I15" s="20"/>
      <c r="J15" s="4"/>
      <c r="K15" s="4"/>
      <c r="P15" s="4"/>
      <c r="Q15" s="4"/>
      <c r="R15" s="4"/>
      <c r="S15" s="4"/>
      <c r="T15" s="4"/>
      <c r="U15" s="4"/>
      <c r="V15" s="4"/>
    </row>
    <row r="16" spans="2:22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>
        <v>27</v>
      </c>
      <c r="G16" s="19"/>
      <c r="H16" s="20"/>
      <c r="I16" s="20">
        <v>4</v>
      </c>
      <c r="J16" s="4"/>
      <c r="K16" s="4"/>
      <c r="P16" s="4"/>
      <c r="Q16" s="4"/>
      <c r="R16" s="24"/>
      <c r="S16" s="5"/>
      <c r="T16" s="5"/>
      <c r="U16" s="5"/>
      <c r="V16" s="5"/>
    </row>
    <row r="17" spans="1:22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20"/>
      <c r="I17" s="20"/>
      <c r="K17" s="4"/>
      <c r="P17" s="5"/>
      <c r="Q17" s="5"/>
      <c r="R17" s="24"/>
      <c r="S17" s="5"/>
      <c r="T17" s="4"/>
      <c r="U17" s="4"/>
      <c r="V17" s="5"/>
    </row>
    <row r="18" spans="1:22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20"/>
      <c r="I18" s="20"/>
      <c r="J18" s="4"/>
      <c r="K18" s="4"/>
      <c r="P18" s="4"/>
      <c r="Q18" s="4"/>
      <c r="R18" s="24"/>
      <c r="S18" s="4"/>
      <c r="T18" s="4"/>
      <c r="U18" s="4"/>
      <c r="V18" s="4"/>
    </row>
    <row r="19" spans="1:22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20"/>
      <c r="I19" s="20"/>
      <c r="J19" s="4"/>
      <c r="K19" s="11"/>
      <c r="P19" s="4"/>
      <c r="Q19" s="4"/>
      <c r="R19" s="24"/>
      <c r="S19" s="4"/>
      <c r="T19" s="4"/>
      <c r="U19" s="4"/>
      <c r="V19" s="4"/>
    </row>
    <row r="20" spans="1:22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12</v>
      </c>
      <c r="G20" s="19"/>
      <c r="H20" s="20"/>
      <c r="I20" s="20">
        <v>12</v>
      </c>
      <c r="J20" s="4"/>
      <c r="K20" s="4"/>
      <c r="P20" s="4"/>
      <c r="Q20" s="4"/>
      <c r="R20" s="24"/>
      <c r="S20" s="4"/>
      <c r="T20" s="4"/>
      <c r="U20" s="4"/>
      <c r="V20" s="4"/>
    </row>
    <row r="21" spans="1:22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14</v>
      </c>
      <c r="G21" s="19"/>
      <c r="H21" s="20"/>
      <c r="I21" s="20">
        <v>11</v>
      </c>
      <c r="J21" s="4"/>
      <c r="K21" s="4"/>
      <c r="P21" s="5"/>
      <c r="Q21" s="5"/>
      <c r="R21" s="24"/>
      <c r="S21" s="4"/>
      <c r="T21" s="4"/>
      <c r="U21" s="4"/>
      <c r="V21" s="4"/>
    </row>
    <row r="22" spans="1:22" x14ac:dyDescent="0.3">
      <c r="B22" s="18"/>
      <c r="C22" s="6"/>
      <c r="D22" s="6"/>
      <c r="E22" s="19"/>
      <c r="F22" s="19"/>
      <c r="G22" s="19"/>
      <c r="H22" s="20"/>
      <c r="I22" s="20"/>
      <c r="J22" s="4"/>
      <c r="K22" s="4"/>
      <c r="P22" s="4"/>
      <c r="Q22" s="4"/>
      <c r="R22" s="24"/>
      <c r="S22" s="4"/>
      <c r="T22" s="4"/>
      <c r="U22" s="4"/>
      <c r="V22" s="4"/>
    </row>
    <row r="23" spans="1:22" x14ac:dyDescent="0.3">
      <c r="B23" s="18"/>
      <c r="C23" s="2"/>
      <c r="D23" s="2"/>
      <c r="E23" s="19"/>
      <c r="F23" s="19"/>
      <c r="G23" s="19"/>
      <c r="H23" s="20"/>
      <c r="I23" s="20"/>
      <c r="J23" s="4"/>
      <c r="K23" s="4"/>
    </row>
    <row r="24" spans="1:22" x14ac:dyDescent="0.3">
      <c r="B24" s="52"/>
      <c r="C24" s="2"/>
      <c r="D24" s="2"/>
      <c r="E24" s="19"/>
      <c r="F24" s="2"/>
      <c r="G24" s="2"/>
      <c r="H24" s="20"/>
      <c r="I24" s="20"/>
      <c r="J24" s="4"/>
      <c r="K24" s="4"/>
    </row>
    <row r="25" spans="1:22" ht="15" customHeight="1" x14ac:dyDescent="0.3">
      <c r="B25" s="52"/>
      <c r="C25" s="2"/>
      <c r="D25" s="2"/>
      <c r="E25" s="19"/>
      <c r="F25" s="2"/>
      <c r="G25" s="2"/>
      <c r="H25" s="20"/>
      <c r="I25" s="20"/>
      <c r="J25" s="4"/>
      <c r="K25" s="4"/>
    </row>
    <row r="26" spans="1:22" x14ac:dyDescent="0.3">
      <c r="I26" s="25">
        <f>COUNT(I5:I25)</f>
        <v>13</v>
      </c>
      <c r="J26" s="4"/>
      <c r="K26" s="4"/>
    </row>
    <row r="27" spans="1:22" x14ac:dyDescent="0.3">
      <c r="B27" s="4"/>
      <c r="C27" s="5"/>
      <c r="D27" s="5"/>
      <c r="E27" s="4"/>
      <c r="F27" s="4"/>
      <c r="G27" s="4"/>
      <c r="H27" s="4"/>
      <c r="I27" s="4"/>
      <c r="J27" s="4"/>
      <c r="K27" s="4"/>
    </row>
    <row r="28" spans="1:22" x14ac:dyDescent="0.3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22" x14ac:dyDescent="0.3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sortState ref="C5:J24">
    <sortCondition ref="J5:J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31"/>
  <sheetViews>
    <sheetView workbookViewId="0">
      <selection activeCell="B4" sqref="B4:I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5.88671875" bestFit="1" customWidth="1"/>
    <col min="8" max="8" width="3.5546875" bestFit="1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20" ht="30" customHeight="1" x14ac:dyDescent="0.6">
      <c r="B2" s="9" t="s">
        <v>40</v>
      </c>
    </row>
    <row r="3" spans="2:20" ht="15" customHeight="1" x14ac:dyDescent="0.6">
      <c r="B3" s="9"/>
    </row>
    <row r="4" spans="2:20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31</v>
      </c>
      <c r="G5" s="19"/>
      <c r="H5" s="19"/>
      <c r="I5" s="20">
        <v>5</v>
      </c>
      <c r="K5" s="65"/>
      <c r="L5" s="4"/>
      <c r="M5" s="4"/>
      <c r="N5" s="4"/>
      <c r="O5" s="27"/>
      <c r="P5" s="27"/>
      <c r="Q5" s="27"/>
      <c r="R5" s="27"/>
      <c r="S5" s="27"/>
      <c r="T5" s="4"/>
    </row>
    <row r="6" spans="2:20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50</v>
      </c>
      <c r="G6" s="19"/>
      <c r="H6" s="19"/>
      <c r="I6" s="20">
        <v>2</v>
      </c>
      <c r="K6" s="4"/>
      <c r="L6" s="4"/>
      <c r="M6" s="5"/>
      <c r="N6" s="4"/>
      <c r="O6" s="27"/>
      <c r="P6" s="27"/>
      <c r="Q6" s="27"/>
      <c r="R6" s="27"/>
      <c r="S6" s="27"/>
      <c r="T6" s="4"/>
    </row>
    <row r="7" spans="2:20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53</v>
      </c>
      <c r="G7" s="19"/>
      <c r="H7" s="19"/>
      <c r="I7" s="20">
        <v>1</v>
      </c>
      <c r="K7" s="4"/>
      <c r="L7" s="5"/>
      <c r="M7" s="4"/>
      <c r="N7" s="4"/>
      <c r="O7" s="27"/>
      <c r="P7" s="27"/>
      <c r="Q7" s="27"/>
      <c r="R7" s="27"/>
      <c r="S7" s="27"/>
      <c r="T7" s="4"/>
    </row>
    <row r="8" spans="2:20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33</v>
      </c>
      <c r="G8" s="19"/>
      <c r="H8" s="19"/>
      <c r="I8" s="20">
        <v>4</v>
      </c>
      <c r="K8" s="4"/>
      <c r="L8" s="4"/>
      <c r="M8" s="5"/>
      <c r="N8" s="4"/>
      <c r="O8" s="27"/>
      <c r="P8" s="27"/>
      <c r="Q8" s="27"/>
      <c r="R8" s="27"/>
      <c r="S8" s="27"/>
      <c r="T8" s="4"/>
    </row>
    <row r="9" spans="2:20" x14ac:dyDescent="0.3">
      <c r="B9" s="18">
        <v>5</v>
      </c>
      <c r="C9" s="6" t="s">
        <v>26</v>
      </c>
      <c r="D9" s="6" t="s">
        <v>29</v>
      </c>
      <c r="E9" s="19" t="s">
        <v>18</v>
      </c>
      <c r="F9" s="19"/>
      <c r="G9" s="19"/>
      <c r="H9" s="19"/>
      <c r="I9" s="20"/>
      <c r="K9" s="4"/>
      <c r="L9" s="4"/>
      <c r="M9" s="4"/>
      <c r="N9" s="4"/>
      <c r="O9" s="27"/>
      <c r="P9" s="27"/>
      <c r="Q9" s="27"/>
      <c r="R9" s="27"/>
      <c r="S9" s="27"/>
      <c r="T9" s="4"/>
    </row>
    <row r="10" spans="2:20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15</v>
      </c>
      <c r="G10" s="19"/>
      <c r="H10" s="19"/>
      <c r="I10" s="20">
        <v>8</v>
      </c>
      <c r="J10" s="4"/>
      <c r="K10" s="4"/>
      <c r="L10" s="5"/>
      <c r="M10" s="4"/>
      <c r="N10" s="4"/>
      <c r="O10" s="27"/>
      <c r="P10" s="27"/>
      <c r="Q10" s="27"/>
      <c r="R10" s="27"/>
      <c r="S10" s="27"/>
      <c r="T10" s="4"/>
    </row>
    <row r="11" spans="2:20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18</v>
      </c>
      <c r="G11" s="19"/>
      <c r="H11" s="19"/>
      <c r="I11" s="20">
        <v>7</v>
      </c>
      <c r="J11" s="4"/>
      <c r="K11" s="65"/>
      <c r="L11" s="4"/>
      <c r="M11" s="4"/>
      <c r="N11" s="4"/>
      <c r="O11" s="27"/>
      <c r="P11" s="27"/>
      <c r="Q11" s="27"/>
      <c r="R11" s="27"/>
      <c r="S11" s="27"/>
      <c r="T11" s="4"/>
    </row>
    <row r="12" spans="2:20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  <c r="I12" s="20"/>
      <c r="J12" s="4"/>
      <c r="K12" s="4"/>
      <c r="L12" s="5"/>
      <c r="M12" s="4"/>
      <c r="N12" s="4"/>
      <c r="O12" s="27"/>
      <c r="P12" s="27"/>
      <c r="Q12" s="27"/>
      <c r="R12" s="27"/>
      <c r="S12" s="27"/>
      <c r="T12" s="4"/>
    </row>
    <row r="13" spans="2:20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  <c r="L13" s="4"/>
      <c r="M13" s="5"/>
      <c r="N13" s="4"/>
      <c r="O13" s="27"/>
      <c r="P13" s="27"/>
      <c r="Q13" s="27"/>
      <c r="R13" s="27"/>
      <c r="S13" s="27"/>
      <c r="T13" s="4"/>
    </row>
    <row r="14" spans="2:20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/>
      <c r="G14" s="22"/>
      <c r="H14" s="22"/>
      <c r="I14" s="20"/>
      <c r="J14" s="4"/>
      <c r="K14" s="65"/>
      <c r="L14" s="4"/>
      <c r="M14" s="4"/>
      <c r="N14" s="4"/>
      <c r="O14" s="27"/>
      <c r="P14" s="27"/>
      <c r="Q14" s="27"/>
      <c r="R14" s="27"/>
      <c r="S14" s="27"/>
      <c r="T14" s="4"/>
    </row>
    <row r="15" spans="2:20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12</v>
      </c>
      <c r="G15" s="19"/>
      <c r="H15" s="19"/>
      <c r="I15" s="20">
        <v>9</v>
      </c>
      <c r="J15" s="4"/>
      <c r="K15" s="4"/>
      <c r="L15" s="4"/>
      <c r="M15" s="4"/>
      <c r="N15" s="4"/>
      <c r="O15" s="55"/>
      <c r="P15" s="55"/>
      <c r="Q15" s="55"/>
      <c r="R15" s="55"/>
      <c r="S15" s="4"/>
      <c r="T15" s="4"/>
    </row>
    <row r="16" spans="2:20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>
        <v>23</v>
      </c>
      <c r="G16" s="19"/>
      <c r="H16" s="19"/>
      <c r="I16" s="20">
        <v>6</v>
      </c>
      <c r="J16" s="4"/>
      <c r="K16" s="4"/>
      <c r="L16" s="4"/>
      <c r="M16" s="5"/>
      <c r="N16" s="4"/>
      <c r="O16" s="27"/>
      <c r="P16" s="27"/>
      <c r="Q16" s="27"/>
      <c r="R16" s="27"/>
      <c r="S16" s="27"/>
      <c r="T16" s="4"/>
    </row>
    <row r="17" spans="1:20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  <c r="I17" s="20"/>
      <c r="J17" s="4"/>
      <c r="K17" s="65"/>
      <c r="L17" s="4"/>
      <c r="M17" s="4"/>
      <c r="N17" s="5"/>
      <c r="O17" s="27"/>
      <c r="P17" s="27"/>
      <c r="Q17" s="27"/>
      <c r="R17" s="27"/>
      <c r="S17" s="27"/>
      <c r="T17" s="4"/>
    </row>
    <row r="18" spans="1:20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  <c r="L18" s="65"/>
      <c r="M18" s="5"/>
      <c r="N18" s="65"/>
      <c r="O18" s="27"/>
      <c r="P18" s="27"/>
      <c r="Q18" s="27"/>
      <c r="R18" s="27"/>
      <c r="S18" s="27"/>
      <c r="T18" s="4"/>
    </row>
    <row r="19" spans="1:20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38</v>
      </c>
      <c r="G20" s="19"/>
      <c r="H20" s="19"/>
      <c r="I20" s="20">
        <v>3</v>
      </c>
      <c r="J20" s="4"/>
      <c r="K20" s="65"/>
      <c r="L20" s="5"/>
      <c r="M20" s="5"/>
      <c r="N20" s="4"/>
      <c r="O20" s="27"/>
      <c r="P20" s="27"/>
      <c r="Q20" s="27"/>
      <c r="R20" s="27"/>
      <c r="S20" s="27"/>
      <c r="T20" s="4"/>
    </row>
    <row r="21" spans="1:20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12</v>
      </c>
      <c r="G21" s="19"/>
      <c r="H21" s="19"/>
      <c r="I21" s="20">
        <v>9</v>
      </c>
      <c r="J21" s="4"/>
      <c r="K21" s="65"/>
      <c r="L21" s="5"/>
      <c r="M21" s="4"/>
      <c r="N21" s="4"/>
      <c r="O21" s="27"/>
      <c r="P21" s="27"/>
      <c r="Q21" s="27"/>
      <c r="R21" s="27"/>
      <c r="S21" s="27"/>
      <c r="T21" s="4"/>
    </row>
    <row r="22" spans="1:20" x14ac:dyDescent="0.3">
      <c r="D22" s="5" t="s">
        <v>110</v>
      </c>
      <c r="E22" s="23" t="s">
        <v>111</v>
      </c>
      <c r="F22">
        <v>11</v>
      </c>
      <c r="I22">
        <v>11</v>
      </c>
      <c r="J22" s="4"/>
      <c r="K22" s="4"/>
      <c r="L22" s="4"/>
      <c r="M22" s="4"/>
      <c r="N22" s="4"/>
      <c r="O22" s="27"/>
      <c r="P22" s="27"/>
      <c r="Q22" s="27"/>
      <c r="R22" s="27"/>
      <c r="S22" s="27"/>
      <c r="T22" s="4"/>
    </row>
    <row r="23" spans="1:20" x14ac:dyDescent="0.3">
      <c r="B23" s="4"/>
      <c r="C23" s="5"/>
      <c r="D23" s="5"/>
      <c r="E23" s="23"/>
      <c r="F23" s="4">
        <f>COUNT(F5:F22)</f>
        <v>11</v>
      </c>
      <c r="G23" s="4"/>
      <c r="H23" s="4"/>
      <c r="I23" s="25">
        <f>COUNT(I5:I22)</f>
        <v>11</v>
      </c>
      <c r="J23" s="4"/>
      <c r="K23" s="4"/>
      <c r="L23" s="4"/>
      <c r="M23" s="5"/>
      <c r="N23" s="4"/>
      <c r="O23" s="27"/>
      <c r="P23" s="27"/>
      <c r="Q23" s="27"/>
      <c r="R23" s="27"/>
      <c r="S23" s="27"/>
      <c r="T23" s="4"/>
    </row>
    <row r="24" spans="1:20" x14ac:dyDescent="0.3">
      <c r="B24" s="4"/>
      <c r="C24" s="4"/>
      <c r="D24" s="4"/>
      <c r="E24" s="4"/>
      <c r="F24" s="4">
        <f>SUM(F5:F22)</f>
        <v>296</v>
      </c>
      <c r="G24" s="4"/>
      <c r="H24" s="4"/>
      <c r="I24" s="4"/>
      <c r="J24" s="4"/>
      <c r="K24" s="4"/>
      <c r="L24" s="5"/>
      <c r="M24" s="5"/>
      <c r="N24" s="4"/>
      <c r="O24" s="27"/>
      <c r="P24" s="27"/>
      <c r="Q24" s="27"/>
      <c r="R24" s="27"/>
      <c r="S24" s="27"/>
      <c r="T24" s="4"/>
    </row>
    <row r="25" spans="1:20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4"/>
      <c r="N25" s="4"/>
      <c r="O25" s="27"/>
      <c r="P25" s="27"/>
      <c r="Q25" s="27"/>
      <c r="R25" s="27"/>
      <c r="S25" s="27"/>
      <c r="T25" s="4"/>
    </row>
    <row r="26" spans="1:20" x14ac:dyDescent="0.3">
      <c r="B26" s="4"/>
      <c r="C26" s="4"/>
      <c r="D26" s="4"/>
      <c r="E26" s="4"/>
      <c r="F26" s="4"/>
      <c r="G26" s="4"/>
      <c r="H26" s="4"/>
      <c r="I26" s="4"/>
      <c r="K26" s="65"/>
      <c r="L26" s="5"/>
      <c r="M26" s="5"/>
      <c r="N26" s="4"/>
      <c r="O26" s="27"/>
      <c r="P26" s="27"/>
      <c r="Q26" s="27"/>
      <c r="R26" s="27"/>
      <c r="S26" s="27"/>
      <c r="T26" s="4"/>
    </row>
    <row r="27" spans="1:20" x14ac:dyDescent="0.3">
      <c r="K27" s="4"/>
      <c r="L27" s="5"/>
      <c r="M27" s="5"/>
      <c r="N27" s="4"/>
      <c r="O27" s="27"/>
      <c r="P27" s="27"/>
      <c r="Q27" s="27"/>
      <c r="R27" s="27"/>
      <c r="S27" s="27"/>
      <c r="T27" s="4"/>
    </row>
    <row r="28" spans="1:20" x14ac:dyDescent="0.3">
      <c r="K28" s="65"/>
      <c r="L28" s="4"/>
      <c r="M28" s="4"/>
      <c r="N28" s="4"/>
      <c r="O28" s="27"/>
      <c r="P28" s="27"/>
      <c r="Q28" s="27"/>
      <c r="R28" s="27"/>
      <c r="S28" s="27"/>
      <c r="T28" s="4"/>
    </row>
    <row r="29" spans="1:20" x14ac:dyDescent="0.3">
      <c r="K29" s="65"/>
      <c r="L29" s="4"/>
      <c r="M29" s="5"/>
      <c r="N29" s="4"/>
      <c r="O29" s="27"/>
      <c r="P29" s="27"/>
      <c r="Q29" s="27"/>
      <c r="R29" s="27"/>
      <c r="S29" s="27"/>
      <c r="T29" s="4"/>
    </row>
    <row r="30" spans="1:20" x14ac:dyDescent="0.3">
      <c r="K30" s="4"/>
      <c r="L30" s="4"/>
      <c r="M30" s="5"/>
      <c r="N30" s="4"/>
      <c r="O30" s="27"/>
      <c r="P30" s="27"/>
      <c r="Q30" s="27"/>
      <c r="R30" s="27"/>
      <c r="S30" s="27"/>
      <c r="T30" s="4"/>
    </row>
    <row r="31" spans="1:20" x14ac:dyDescent="0.3">
      <c r="K31" s="4"/>
      <c r="L31" s="4"/>
      <c r="M31" s="5"/>
      <c r="N31" s="66"/>
      <c r="O31" s="81"/>
      <c r="P31" s="81"/>
      <c r="Q31" s="81"/>
      <c r="R31" s="81"/>
      <c r="S31" s="81"/>
      <c r="T31" s="81"/>
    </row>
  </sheetData>
  <sortState ref="C5:F23">
    <sortCondition descending="1" ref="F5:F23"/>
  </sortState>
  <customSheetViews>
    <customSheetView guid="{11501294-103C-4E4A-9342-0437E533A056}" topLeftCell="A4">
      <selection activeCell="C5" sqref="C5:I13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24"/>
  <sheetViews>
    <sheetView workbookViewId="0">
      <selection activeCell="B20" sqref="B20:I22"/>
    </sheetView>
  </sheetViews>
  <sheetFormatPr defaultRowHeight="14.4" x14ac:dyDescent="0.3"/>
  <cols>
    <col min="2" max="2" width="3.5546875" customWidth="1"/>
    <col min="3" max="3" width="14.88671875" bestFit="1" customWidth="1"/>
    <col min="4" max="4" width="10.109375" bestFit="1" customWidth="1"/>
    <col min="5" max="5" width="2.5546875" customWidth="1"/>
    <col min="6" max="6" width="5.6640625" bestFit="1" customWidth="1"/>
    <col min="7" max="7" width="7.5546875" bestFit="1" customWidth="1"/>
    <col min="8" max="8" width="3.109375" customWidth="1"/>
    <col min="16" max="16" width="5.109375" customWidth="1"/>
    <col min="17" max="17" width="17.109375" customWidth="1"/>
  </cols>
  <sheetData>
    <row r="2" spans="2:23" ht="31.2" x14ac:dyDescent="0.6">
      <c r="B2" s="9" t="s">
        <v>41</v>
      </c>
    </row>
    <row r="3" spans="2:23" ht="31.2" x14ac:dyDescent="0.6">
      <c r="B3" s="9"/>
    </row>
    <row r="4" spans="2:23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23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79</v>
      </c>
      <c r="G5" s="19"/>
      <c r="H5" s="19"/>
      <c r="I5" s="20">
        <v>2</v>
      </c>
    </row>
    <row r="6" spans="2:23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68</v>
      </c>
      <c r="G6" s="19"/>
      <c r="H6" s="19"/>
      <c r="I6" s="20">
        <v>3</v>
      </c>
    </row>
    <row r="7" spans="2:23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85</v>
      </c>
      <c r="G7" s="19"/>
      <c r="H7" s="19"/>
      <c r="I7" s="20">
        <v>1</v>
      </c>
      <c r="Q7" s="4"/>
      <c r="R7" s="27"/>
      <c r="S7" s="27"/>
      <c r="T7" s="27"/>
      <c r="U7" s="27"/>
      <c r="V7" s="27"/>
      <c r="W7" s="4"/>
    </row>
    <row r="8" spans="2:23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38</v>
      </c>
      <c r="G8" s="19"/>
      <c r="H8" s="19"/>
      <c r="I8" s="20">
        <v>4</v>
      </c>
      <c r="Q8" s="5"/>
      <c r="R8" s="27"/>
      <c r="S8" s="27"/>
      <c r="T8" s="27"/>
      <c r="U8" s="27"/>
      <c r="V8" s="27"/>
      <c r="W8" s="4"/>
    </row>
    <row r="9" spans="2:23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32</v>
      </c>
      <c r="G9" s="19"/>
      <c r="H9" s="19"/>
      <c r="I9" s="20">
        <v>6</v>
      </c>
      <c r="Q9" s="4"/>
      <c r="R9" s="27"/>
      <c r="S9" s="27"/>
      <c r="T9" s="27"/>
      <c r="U9" s="27"/>
      <c r="V9" s="27"/>
      <c r="W9" s="4"/>
    </row>
    <row r="10" spans="2:23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17</v>
      </c>
      <c r="G10" s="19"/>
      <c r="H10" s="19"/>
      <c r="I10" s="20">
        <v>12</v>
      </c>
      <c r="J10" s="4"/>
      <c r="K10" s="4"/>
      <c r="Q10" s="5"/>
      <c r="R10" s="27"/>
      <c r="S10" s="27"/>
      <c r="T10" s="27"/>
      <c r="U10" s="27"/>
      <c r="V10" s="27"/>
      <c r="W10" s="4"/>
    </row>
    <row r="11" spans="2:23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22</v>
      </c>
      <c r="G11" s="19">
        <v>1</v>
      </c>
      <c r="H11" s="19" t="s">
        <v>119</v>
      </c>
      <c r="I11" s="20">
        <v>9</v>
      </c>
      <c r="J11" s="4"/>
      <c r="K11" s="4"/>
      <c r="Q11" s="4"/>
      <c r="R11" s="27"/>
      <c r="S11" s="27"/>
      <c r="T11" s="27"/>
      <c r="U11" s="27"/>
      <c r="V11" s="27"/>
      <c r="W11" s="4"/>
    </row>
    <row r="12" spans="2:23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32</v>
      </c>
      <c r="G12" s="19"/>
      <c r="H12" s="19"/>
      <c r="I12" s="20">
        <v>6</v>
      </c>
      <c r="J12" s="4"/>
      <c r="K12" s="4"/>
      <c r="Q12" s="4"/>
      <c r="R12" s="27"/>
      <c r="S12" s="27"/>
      <c r="T12" s="27"/>
      <c r="U12" s="27"/>
      <c r="V12" s="27"/>
      <c r="W12" s="4"/>
    </row>
    <row r="13" spans="2:23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  <c r="Q13" s="5"/>
      <c r="R13" s="27"/>
      <c r="S13" s="27"/>
      <c r="T13" s="27"/>
      <c r="U13" s="27"/>
      <c r="V13" s="27"/>
      <c r="W13" s="4"/>
    </row>
    <row r="14" spans="2:23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23</v>
      </c>
      <c r="G14" s="22"/>
      <c r="H14" s="22"/>
      <c r="I14" s="20">
        <v>10</v>
      </c>
      <c r="J14" s="4"/>
      <c r="K14" s="4"/>
      <c r="Q14" s="4"/>
      <c r="R14" s="27"/>
      <c r="S14" s="27"/>
      <c r="T14" s="27"/>
      <c r="U14" s="27"/>
      <c r="V14" s="27"/>
      <c r="W14" s="4"/>
    </row>
    <row r="15" spans="2:23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21</v>
      </c>
      <c r="G15" s="19"/>
      <c r="H15" s="19"/>
      <c r="I15" s="20">
        <v>11</v>
      </c>
      <c r="J15" s="4"/>
      <c r="K15" s="4"/>
      <c r="Q15" s="5"/>
      <c r="R15" s="27"/>
      <c r="S15" s="27"/>
      <c r="T15" s="27"/>
      <c r="U15" s="27"/>
      <c r="V15" s="27"/>
      <c r="W15" s="4"/>
    </row>
    <row r="16" spans="2:23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4"/>
      <c r="K16" s="4"/>
      <c r="Q16" s="5"/>
      <c r="R16" s="27"/>
      <c r="S16" s="27"/>
      <c r="T16" s="27"/>
      <c r="U16" s="27"/>
      <c r="V16" s="27"/>
      <c r="W16" s="4"/>
    </row>
    <row r="17" spans="1:23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26</v>
      </c>
      <c r="G17" s="19"/>
      <c r="H17" s="19"/>
      <c r="I17" s="20">
        <v>8</v>
      </c>
      <c r="J17" s="4"/>
      <c r="K17" s="4"/>
      <c r="Q17" s="5"/>
      <c r="R17" s="27"/>
      <c r="S17" s="27"/>
      <c r="T17" s="27"/>
      <c r="U17" s="27"/>
      <c r="V17" s="27"/>
      <c r="W17" s="4"/>
    </row>
    <row r="18" spans="1:23" ht="15" customHeight="1" x14ac:dyDescent="0.3">
      <c r="A18" s="10"/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11"/>
      <c r="K18" s="11"/>
      <c r="L18" s="12"/>
      <c r="M18" s="12"/>
      <c r="N18" s="12"/>
      <c r="O18" s="12"/>
    </row>
    <row r="19" spans="1:23" x14ac:dyDescent="0.3"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4"/>
      <c r="K19" s="4"/>
    </row>
    <row r="20" spans="1:23" x14ac:dyDescent="0.3">
      <c r="J20" s="4"/>
      <c r="K20" s="4"/>
    </row>
    <row r="21" spans="1:23" x14ac:dyDescent="0.3">
      <c r="J21" s="4"/>
      <c r="K21" s="4"/>
    </row>
    <row r="22" spans="1:23" x14ac:dyDescent="0.3">
      <c r="J22" s="4"/>
      <c r="K22" s="4"/>
    </row>
    <row r="23" spans="1:23" x14ac:dyDescent="0.3">
      <c r="B23" s="52"/>
      <c r="C23" s="2"/>
      <c r="D23" s="2"/>
      <c r="E23" s="19"/>
      <c r="F23" s="2">
        <f>COUNT(F5:F19)</f>
        <v>11</v>
      </c>
      <c r="G23" s="2"/>
      <c r="H23" s="2"/>
      <c r="I23" s="25">
        <f>COUNT(I5:I19)</f>
        <v>11</v>
      </c>
    </row>
    <row r="24" spans="1:23" x14ac:dyDescent="0.3">
      <c r="B24" s="52"/>
      <c r="C24" s="2"/>
      <c r="D24" s="2"/>
      <c r="E24" s="19"/>
      <c r="F24" s="2"/>
      <c r="G24" s="2"/>
      <c r="H24" s="2"/>
      <c r="I24" s="3"/>
    </row>
  </sheetData>
  <sortState ref="C5:I22">
    <sortCondition descending="1" ref="C5:C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26"/>
  <sheetViews>
    <sheetView workbookViewId="0">
      <selection activeCell="E22" sqref="E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2" ht="30" customHeight="1" x14ac:dyDescent="0.6">
      <c r="B2" s="9" t="s">
        <v>42</v>
      </c>
    </row>
    <row r="3" spans="2:12" ht="15" customHeight="1" x14ac:dyDescent="0.6">
      <c r="B3" s="9"/>
    </row>
    <row r="4" spans="2:12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2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16</v>
      </c>
      <c r="G5" s="19"/>
      <c r="H5" s="19"/>
      <c r="I5" s="20">
        <v>3</v>
      </c>
    </row>
    <row r="6" spans="2:12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25</v>
      </c>
      <c r="G6" s="19"/>
      <c r="H6" s="19"/>
      <c r="I6" s="20">
        <v>1</v>
      </c>
    </row>
    <row r="7" spans="2:12" x14ac:dyDescent="0.3">
      <c r="B7" s="18">
        <v>3</v>
      </c>
      <c r="C7" s="6" t="s">
        <v>16</v>
      </c>
      <c r="D7" s="6" t="s">
        <v>17</v>
      </c>
      <c r="E7" s="19" t="s">
        <v>18</v>
      </c>
      <c r="F7" s="19"/>
      <c r="G7" s="19"/>
      <c r="H7" s="19"/>
      <c r="I7" s="20"/>
    </row>
    <row r="8" spans="2:12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22</v>
      </c>
      <c r="G8" s="19"/>
      <c r="H8" s="19"/>
      <c r="I8" s="20">
        <v>2</v>
      </c>
    </row>
    <row r="9" spans="2:12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16</v>
      </c>
      <c r="G9" s="19"/>
      <c r="H9" s="19"/>
      <c r="I9" s="20">
        <v>3</v>
      </c>
    </row>
    <row r="10" spans="2:12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13</v>
      </c>
      <c r="G10" s="19"/>
      <c r="H10" s="19"/>
      <c r="I10" s="20">
        <v>5</v>
      </c>
      <c r="J10" s="4"/>
      <c r="K10" s="4"/>
    </row>
    <row r="11" spans="2:12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3</v>
      </c>
      <c r="G11" s="19"/>
      <c r="H11" s="19"/>
      <c r="I11" s="20">
        <v>9</v>
      </c>
      <c r="J11" s="4"/>
      <c r="K11" s="4"/>
    </row>
    <row r="12" spans="2:12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  <c r="I12" s="20"/>
      <c r="J12" s="4"/>
      <c r="K12" s="4"/>
    </row>
    <row r="13" spans="2:12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</row>
    <row r="14" spans="2:12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10</v>
      </c>
      <c r="G14" s="22"/>
      <c r="H14" s="22"/>
      <c r="I14" s="20">
        <v>7</v>
      </c>
      <c r="J14" s="4"/>
      <c r="K14" s="4"/>
      <c r="L14" t="s">
        <v>120</v>
      </c>
    </row>
    <row r="15" spans="2:12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19"/>
      <c r="I15" s="20"/>
      <c r="J15" s="4"/>
      <c r="K15" s="4"/>
    </row>
    <row r="16" spans="2:12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>
        <v>7</v>
      </c>
      <c r="G19" s="19"/>
      <c r="H19" s="19"/>
      <c r="I19" s="20">
        <v>8</v>
      </c>
      <c r="J19" s="11"/>
      <c r="K19" s="11"/>
    </row>
    <row r="20" spans="1:1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/>
      <c r="G20" s="19"/>
      <c r="H20" s="19"/>
      <c r="I20" s="20"/>
      <c r="J20" s="4"/>
      <c r="K20" s="4"/>
    </row>
    <row r="21" spans="1:11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11</v>
      </c>
      <c r="G21" s="19"/>
      <c r="H21" s="19"/>
      <c r="I21" s="20">
        <v>6</v>
      </c>
      <c r="J21" s="4"/>
      <c r="K21" s="4"/>
    </row>
    <row r="22" spans="1:11" x14ac:dyDescent="0.3">
      <c r="D22" s="5" t="s">
        <v>110</v>
      </c>
      <c r="E22" s="23" t="s">
        <v>21</v>
      </c>
      <c r="F22" s="19"/>
      <c r="G22" s="19"/>
      <c r="H22" s="19"/>
      <c r="I22" s="20"/>
      <c r="J22" s="4"/>
      <c r="K22" s="4"/>
    </row>
    <row r="23" spans="1:11" x14ac:dyDescent="0.3">
      <c r="F23">
        <f>SUM(F5:F21)</f>
        <v>123</v>
      </c>
      <c r="I23" s="25">
        <f>COUNT(I5:I22)</f>
        <v>9</v>
      </c>
      <c r="J23" s="4"/>
      <c r="K23" s="4"/>
    </row>
    <row r="24" spans="1:11" x14ac:dyDescent="0.3">
      <c r="J24" s="4"/>
      <c r="K24" s="4"/>
    </row>
    <row r="25" spans="1:11" x14ac:dyDescent="0.3">
      <c r="J25" s="4"/>
      <c r="K25" s="4"/>
    </row>
    <row r="26" spans="1:11" x14ac:dyDescent="0.3">
      <c r="J26" s="4"/>
      <c r="K26" s="4"/>
    </row>
  </sheetData>
  <sortState ref="C5:F22">
    <sortCondition descending="1" ref="F5:F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24"/>
  <sheetViews>
    <sheetView workbookViewId="0">
      <selection activeCell="E22" sqref="E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43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1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10</v>
      </c>
      <c r="G5" s="19"/>
      <c r="H5" s="19"/>
      <c r="I5" s="20">
        <v>12</v>
      </c>
    </row>
    <row r="6" spans="2:11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31</v>
      </c>
      <c r="G6" s="19"/>
      <c r="H6" s="19"/>
      <c r="I6" s="20">
        <v>1</v>
      </c>
    </row>
    <row r="7" spans="2:11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21</v>
      </c>
      <c r="G7" s="19"/>
      <c r="H7" s="19"/>
      <c r="I7" s="20">
        <v>3</v>
      </c>
    </row>
    <row r="8" spans="2:11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19</v>
      </c>
      <c r="G8" s="19"/>
      <c r="H8" s="19"/>
      <c r="I8" s="20">
        <v>5</v>
      </c>
    </row>
    <row r="9" spans="2:11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29</v>
      </c>
      <c r="G9" s="19"/>
      <c r="H9" s="19"/>
      <c r="I9" s="20">
        <v>2</v>
      </c>
    </row>
    <row r="10" spans="2:11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18</v>
      </c>
      <c r="G10" s="19"/>
      <c r="H10" s="19"/>
      <c r="I10" s="20">
        <v>6</v>
      </c>
      <c r="J10" s="4"/>
      <c r="K10" s="4"/>
    </row>
    <row r="11" spans="2:1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10</v>
      </c>
      <c r="G11" s="19"/>
      <c r="H11" s="19"/>
      <c r="I11" s="20">
        <v>12</v>
      </c>
      <c r="J11" s="4"/>
      <c r="K11" s="4"/>
    </row>
    <row r="12" spans="2:11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12</v>
      </c>
      <c r="G12" s="19"/>
      <c r="H12" s="19"/>
      <c r="I12" s="20">
        <v>9</v>
      </c>
      <c r="J12" s="4"/>
      <c r="K12" s="4"/>
    </row>
    <row r="13" spans="2:11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11</v>
      </c>
      <c r="G13" s="19"/>
      <c r="H13" s="19"/>
      <c r="I13" s="20">
        <v>11</v>
      </c>
      <c r="J13" s="4"/>
      <c r="K13" s="4"/>
    </row>
    <row r="14" spans="2:11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9</v>
      </c>
      <c r="G14" s="22"/>
      <c r="H14" s="22"/>
      <c r="I14" s="20">
        <v>14</v>
      </c>
      <c r="J14" s="4"/>
      <c r="K14" s="4"/>
    </row>
    <row r="15" spans="2:11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12</v>
      </c>
      <c r="G15" s="19"/>
      <c r="H15" s="19"/>
      <c r="I15" s="20">
        <v>9</v>
      </c>
      <c r="J15" s="4"/>
      <c r="K15" s="4"/>
    </row>
    <row r="16" spans="2:11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5</v>
      </c>
      <c r="G17" s="19"/>
      <c r="H17" s="19"/>
      <c r="I17" s="20">
        <v>15</v>
      </c>
      <c r="J17" s="4"/>
      <c r="K17" s="4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11"/>
      <c r="K19" s="11"/>
    </row>
    <row r="20" spans="1:11" x14ac:dyDescent="0.3">
      <c r="B20">
        <v>16</v>
      </c>
      <c r="C20" t="s">
        <v>73</v>
      </c>
      <c r="D20" t="s">
        <v>72</v>
      </c>
      <c r="E20" t="s">
        <v>21</v>
      </c>
      <c r="F20">
        <v>20</v>
      </c>
      <c r="I20" s="25">
        <v>4</v>
      </c>
      <c r="J20" s="4"/>
      <c r="K20" s="4"/>
    </row>
    <row r="21" spans="1:11" x14ac:dyDescent="0.3">
      <c r="B21" s="4">
        <v>17</v>
      </c>
      <c r="C21" s="4" t="s">
        <v>106</v>
      </c>
      <c r="D21" s="4" t="s">
        <v>107</v>
      </c>
      <c r="E21" s="4" t="s">
        <v>21</v>
      </c>
      <c r="F21" s="4">
        <v>14</v>
      </c>
      <c r="G21" s="4"/>
      <c r="H21" s="4"/>
      <c r="I21" s="4">
        <v>7</v>
      </c>
      <c r="J21" s="4"/>
      <c r="K21" s="4"/>
    </row>
    <row r="22" spans="1:11" x14ac:dyDescent="0.3">
      <c r="B22" s="5">
        <v>18</v>
      </c>
      <c r="D22" t="s">
        <v>110</v>
      </c>
      <c r="E22" t="s">
        <v>21</v>
      </c>
      <c r="F22">
        <v>14</v>
      </c>
      <c r="I22">
        <v>7</v>
      </c>
      <c r="J22" s="4"/>
      <c r="K22" s="4"/>
    </row>
    <row r="23" spans="1:11" x14ac:dyDescent="0.3">
      <c r="B23" s="5">
        <v>19</v>
      </c>
      <c r="C23" t="s">
        <v>61</v>
      </c>
      <c r="D23" t="s">
        <v>121</v>
      </c>
      <c r="E23" t="s">
        <v>111</v>
      </c>
      <c r="F23">
        <v>3</v>
      </c>
      <c r="I23">
        <v>16</v>
      </c>
      <c r="J23" s="4"/>
      <c r="K23" s="4"/>
    </row>
    <row r="24" spans="1:11" x14ac:dyDescent="0.3">
      <c r="F24">
        <f>SUM(F5:F22)</f>
        <v>235</v>
      </c>
      <c r="I24">
        <f>COUNT(I5:I23)</f>
        <v>16</v>
      </c>
    </row>
  </sheetData>
  <sortState ref="C5:F19">
    <sortCondition descending="1" ref="F5:F19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29"/>
  <sheetViews>
    <sheetView workbookViewId="0">
      <selection activeCell="I15" sqref="I15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hidden="1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44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1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20</v>
      </c>
      <c r="G5" s="19"/>
      <c r="H5" s="19"/>
      <c r="I5" s="20">
        <v>5</v>
      </c>
    </row>
    <row r="6" spans="2:11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36</v>
      </c>
      <c r="G6" s="19"/>
      <c r="H6" s="19"/>
      <c r="I6" s="20">
        <v>1</v>
      </c>
    </row>
    <row r="7" spans="2:11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36</v>
      </c>
      <c r="G7" s="19"/>
      <c r="H7" s="19"/>
      <c r="I7" s="20">
        <v>1</v>
      </c>
    </row>
    <row r="8" spans="2:11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19</v>
      </c>
      <c r="G8" s="19"/>
      <c r="H8" s="19"/>
      <c r="I8" s="20">
        <v>6</v>
      </c>
    </row>
    <row r="9" spans="2:11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11</v>
      </c>
      <c r="G9" s="19"/>
      <c r="H9" s="19"/>
      <c r="I9" s="20">
        <v>10</v>
      </c>
    </row>
    <row r="10" spans="2:11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16</v>
      </c>
      <c r="G10" s="19"/>
      <c r="H10" s="19"/>
      <c r="I10" s="20">
        <v>8</v>
      </c>
      <c r="J10" s="4"/>
      <c r="K10" s="4"/>
    </row>
    <row r="11" spans="2:1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17</v>
      </c>
      <c r="G11" s="19"/>
      <c r="H11" s="19"/>
      <c r="I11" s="20">
        <v>7</v>
      </c>
      <c r="J11" s="4"/>
      <c r="K11" s="4"/>
    </row>
    <row r="12" spans="2:11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10</v>
      </c>
      <c r="G12" s="19"/>
      <c r="H12" s="19"/>
      <c r="I12" s="20">
        <v>12</v>
      </c>
      <c r="J12" s="4"/>
      <c r="K12" s="4"/>
    </row>
    <row r="13" spans="2:11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8</v>
      </c>
      <c r="G13" s="19"/>
      <c r="H13" s="19"/>
      <c r="I13" s="20">
        <v>13</v>
      </c>
      <c r="J13" s="4"/>
      <c r="K13" s="4"/>
    </row>
    <row r="14" spans="2:11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32</v>
      </c>
      <c r="G14" s="22"/>
      <c r="H14" s="22"/>
      <c r="I14" s="20">
        <v>3</v>
      </c>
      <c r="J14" s="4"/>
      <c r="K14" s="4"/>
    </row>
    <row r="15" spans="2:11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16</v>
      </c>
      <c r="G15" s="19"/>
      <c r="H15" s="19"/>
      <c r="I15" s="20">
        <v>8</v>
      </c>
      <c r="J15" s="4"/>
      <c r="K15" s="4"/>
    </row>
    <row r="16" spans="2:11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>
        <v>22</v>
      </c>
      <c r="G16" s="19"/>
      <c r="H16" s="19"/>
      <c r="I16" s="20">
        <v>4</v>
      </c>
      <c r="J16" s="4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11"/>
      <c r="K19" s="11"/>
    </row>
    <row r="20" spans="1:1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11</v>
      </c>
      <c r="G20" s="19"/>
      <c r="H20" s="19"/>
      <c r="I20" s="20">
        <v>10</v>
      </c>
      <c r="J20" s="4"/>
      <c r="K20" s="4"/>
    </row>
    <row r="21" spans="1:11" x14ac:dyDescent="0.3">
      <c r="B21" s="4">
        <v>17</v>
      </c>
      <c r="C21" s="4" t="s">
        <v>106</v>
      </c>
      <c r="D21" s="4" t="s">
        <v>107</v>
      </c>
      <c r="E21" s="4" t="s">
        <v>21</v>
      </c>
      <c r="F21" s="4">
        <v>6</v>
      </c>
      <c r="G21" s="4"/>
      <c r="H21" s="4"/>
      <c r="I21" s="4">
        <v>14</v>
      </c>
      <c r="J21" s="4"/>
      <c r="K21" s="4"/>
    </row>
    <row r="22" spans="1:11" x14ac:dyDescent="0.3">
      <c r="B22" s="5">
        <v>18</v>
      </c>
      <c r="D22" t="s">
        <v>110</v>
      </c>
      <c r="E22" t="s">
        <v>21</v>
      </c>
      <c r="J22" s="4"/>
      <c r="K22" s="4"/>
    </row>
    <row r="23" spans="1:11" x14ac:dyDescent="0.3">
      <c r="B23" s="5">
        <v>19</v>
      </c>
      <c r="C23" t="s">
        <v>61</v>
      </c>
      <c r="D23" t="s">
        <v>121</v>
      </c>
      <c r="E23" t="s">
        <v>111</v>
      </c>
      <c r="J23" s="4"/>
      <c r="K23" s="4"/>
    </row>
    <row r="24" spans="1:11" x14ac:dyDescent="0.3">
      <c r="F24">
        <f>SUM(F5:F22)</f>
        <v>260</v>
      </c>
      <c r="I24">
        <f>COUNT(I5:I23)</f>
        <v>14</v>
      </c>
      <c r="J24" s="4"/>
      <c r="K24" s="4"/>
    </row>
    <row r="25" spans="1:11" ht="15" customHeight="1" x14ac:dyDescent="0.3">
      <c r="B25" s="52"/>
      <c r="C25" s="2"/>
      <c r="D25" s="2"/>
      <c r="E25" s="19"/>
      <c r="F25" s="2"/>
      <c r="G25" s="2"/>
      <c r="H25" s="2"/>
      <c r="I25" s="3"/>
      <c r="J25" s="4"/>
      <c r="K25" s="4"/>
    </row>
    <row r="26" spans="1:11" x14ac:dyDescent="0.3">
      <c r="I26" s="25"/>
      <c r="J26" s="4"/>
      <c r="K26" s="4"/>
    </row>
    <row r="27" spans="1:11" x14ac:dyDescent="0.3"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19">
    <sortCondition descending="1" ref="I5:I19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29"/>
  <sheetViews>
    <sheetView workbookViewId="0">
      <selection activeCell="E22" sqref="E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45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1" x14ac:dyDescent="0.3">
      <c r="B5" s="18">
        <v>1</v>
      </c>
      <c r="C5" s="2" t="s">
        <v>26</v>
      </c>
      <c r="D5" s="2" t="s">
        <v>27</v>
      </c>
      <c r="E5" s="19" t="s">
        <v>18</v>
      </c>
      <c r="F5" s="19"/>
      <c r="G5" s="19"/>
      <c r="H5" s="19"/>
      <c r="I5" s="20"/>
    </row>
    <row r="6" spans="2:11" x14ac:dyDescent="0.3">
      <c r="B6" s="18">
        <v>2</v>
      </c>
      <c r="C6" s="2" t="s">
        <v>61</v>
      </c>
      <c r="D6" s="2" t="s">
        <v>24</v>
      </c>
      <c r="E6" s="19" t="s">
        <v>18</v>
      </c>
      <c r="F6" s="19"/>
      <c r="G6" s="19"/>
      <c r="H6" s="19"/>
      <c r="I6" s="20"/>
    </row>
    <row r="7" spans="2:11" x14ac:dyDescent="0.3">
      <c r="B7" s="18">
        <v>3</v>
      </c>
      <c r="C7" s="6" t="s">
        <v>16</v>
      </c>
      <c r="D7" s="6" t="s">
        <v>17</v>
      </c>
      <c r="E7" s="19" t="s">
        <v>18</v>
      </c>
      <c r="F7" s="19"/>
      <c r="G7" s="19"/>
      <c r="H7" s="19"/>
      <c r="I7" s="20"/>
    </row>
    <row r="8" spans="2:11" x14ac:dyDescent="0.3">
      <c r="B8" s="18">
        <v>4</v>
      </c>
      <c r="C8" s="2" t="s">
        <v>19</v>
      </c>
      <c r="D8" s="2" t="s">
        <v>20</v>
      </c>
      <c r="E8" s="19" t="s">
        <v>18</v>
      </c>
      <c r="F8" s="19"/>
      <c r="G8" s="19"/>
      <c r="H8" s="19"/>
      <c r="I8" s="20"/>
    </row>
    <row r="9" spans="2:11" x14ac:dyDescent="0.3">
      <c r="B9" s="18">
        <v>5</v>
      </c>
      <c r="C9" s="6" t="s">
        <v>26</v>
      </c>
      <c r="D9" s="6" t="s">
        <v>29</v>
      </c>
      <c r="E9" s="19" t="s">
        <v>18</v>
      </c>
      <c r="F9" s="19"/>
      <c r="G9" s="19"/>
      <c r="H9" s="19"/>
      <c r="I9" s="20"/>
    </row>
    <row r="10" spans="2:11" x14ac:dyDescent="0.3">
      <c r="B10" s="18">
        <v>6</v>
      </c>
      <c r="C10" s="2" t="s">
        <v>16</v>
      </c>
      <c r="D10" s="2" t="s">
        <v>30</v>
      </c>
      <c r="E10" s="19" t="s">
        <v>18</v>
      </c>
      <c r="F10" s="19"/>
      <c r="G10" s="19"/>
      <c r="H10" s="19"/>
      <c r="I10" s="20"/>
      <c r="J10" s="4"/>
      <c r="K10" s="4"/>
    </row>
    <row r="11" spans="2:1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/>
      <c r="G11" s="19"/>
      <c r="H11" s="19"/>
      <c r="I11" s="20"/>
      <c r="J11" s="4"/>
      <c r="K11" s="4"/>
    </row>
    <row r="12" spans="2:11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  <c r="I12" s="20"/>
      <c r="J12" s="4"/>
      <c r="K12" s="4"/>
    </row>
    <row r="13" spans="2:11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</row>
    <row r="14" spans="2:11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/>
      <c r="G14" s="22"/>
      <c r="H14" s="22"/>
      <c r="I14" s="20"/>
      <c r="J14" s="4"/>
      <c r="K14" s="4"/>
    </row>
    <row r="15" spans="2:11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19"/>
      <c r="I15" s="20"/>
      <c r="J15" s="4"/>
      <c r="K15" s="4"/>
    </row>
    <row r="16" spans="2:11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11"/>
      <c r="K19" s="11"/>
    </row>
    <row r="20" spans="1:1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/>
      <c r="G20" s="19"/>
      <c r="H20" s="19"/>
      <c r="I20" s="20"/>
      <c r="J20" s="4"/>
      <c r="K20" s="4"/>
    </row>
    <row r="21" spans="1:11" x14ac:dyDescent="0.3">
      <c r="B21" s="4">
        <v>17</v>
      </c>
      <c r="C21" s="4" t="s">
        <v>106</v>
      </c>
      <c r="D21" s="4" t="s">
        <v>107</v>
      </c>
      <c r="E21" s="4" t="s">
        <v>21</v>
      </c>
      <c r="F21" s="4">
        <v>14</v>
      </c>
      <c r="G21" s="4"/>
      <c r="H21" s="4"/>
      <c r="I21" s="4">
        <v>7</v>
      </c>
      <c r="J21" s="4"/>
      <c r="K21" s="4"/>
    </row>
    <row r="22" spans="1:11" x14ac:dyDescent="0.3">
      <c r="B22" s="5">
        <v>18</v>
      </c>
      <c r="D22" t="s">
        <v>110</v>
      </c>
      <c r="E22" t="s">
        <v>21</v>
      </c>
      <c r="F22">
        <v>14</v>
      </c>
      <c r="I22">
        <v>7</v>
      </c>
      <c r="J22" s="4"/>
      <c r="K22" s="4"/>
    </row>
    <row r="23" spans="1:11" x14ac:dyDescent="0.3">
      <c r="B23" s="5">
        <v>19</v>
      </c>
      <c r="C23" t="s">
        <v>61</v>
      </c>
      <c r="D23" t="s">
        <v>121</v>
      </c>
      <c r="E23" t="s">
        <v>111</v>
      </c>
      <c r="F23">
        <v>3</v>
      </c>
      <c r="I23">
        <v>16</v>
      </c>
      <c r="J23" s="4"/>
      <c r="K23" s="4"/>
    </row>
    <row r="24" spans="1:11" x14ac:dyDescent="0.3">
      <c r="F24">
        <f>SUM(F5:F22)</f>
        <v>28</v>
      </c>
      <c r="I24">
        <f>COUNT(I5:I23)</f>
        <v>3</v>
      </c>
      <c r="J24" s="4"/>
      <c r="K24" s="4"/>
    </row>
    <row r="25" spans="1:11" ht="15" customHeight="1" x14ac:dyDescent="0.3">
      <c r="B25" s="52"/>
      <c r="C25" s="2"/>
      <c r="D25" s="2"/>
      <c r="E25" s="19"/>
      <c r="F25" s="2"/>
      <c r="G25" s="2"/>
      <c r="H25" s="2"/>
      <c r="I25" s="3"/>
      <c r="J25" s="4"/>
      <c r="K25" s="4"/>
    </row>
    <row r="26" spans="1:11" x14ac:dyDescent="0.3">
      <c r="I26" s="25"/>
      <c r="J26" s="4"/>
      <c r="K26" s="4"/>
    </row>
    <row r="27" spans="1:11" x14ac:dyDescent="0.3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22">
    <sortCondition descending="1" ref="I5:I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b6851e-77c8-49d5-9909-f5a37c42e7b5" xsi:nil="true"/>
    <NotebookType xmlns="2fb6851e-77c8-49d5-9909-f5a37c42e7b5" xsi:nil="true"/>
    <Student_Groups xmlns="2fb6851e-77c8-49d5-9909-f5a37c42e7b5">
      <UserInfo>
        <DisplayName/>
        <AccountId xsi:nil="true"/>
        <AccountType/>
      </UserInfo>
    </Student_Groups>
    <AppVersion xmlns="2fb6851e-77c8-49d5-9909-f5a37c42e7b5" xsi:nil="true"/>
    <TeamsChannelId xmlns="2fb6851e-77c8-49d5-9909-f5a37c42e7b5" xsi:nil="true"/>
    <Owner xmlns="2fb6851e-77c8-49d5-9909-f5a37c42e7b5">
      <UserInfo>
        <DisplayName/>
        <AccountId xsi:nil="true"/>
        <AccountType/>
      </UserInfo>
    </Owner>
    <Invited_Students xmlns="2fb6851e-77c8-49d5-9909-f5a37c42e7b5" xsi:nil="true"/>
    <DefaultSectionNames xmlns="2fb6851e-77c8-49d5-9909-f5a37c42e7b5" xsi:nil="true"/>
    <Has_Teacher_Only_SectionGroup xmlns="2fb6851e-77c8-49d5-9909-f5a37c42e7b5" xsi:nil="true"/>
    <FolderType xmlns="2fb6851e-77c8-49d5-9909-f5a37c42e7b5" xsi:nil="true"/>
    <Students xmlns="2fb6851e-77c8-49d5-9909-f5a37c42e7b5">
      <UserInfo>
        <DisplayName/>
        <AccountId xsi:nil="true"/>
        <AccountType/>
      </UserInfo>
    </Students>
    <Invited_Teachers xmlns="2fb6851e-77c8-49d5-9909-f5a37c42e7b5" xsi:nil="true"/>
    <IsNotebookLocked xmlns="2fb6851e-77c8-49d5-9909-f5a37c42e7b5" xsi:nil="true"/>
    <Teachers xmlns="2fb6851e-77c8-49d5-9909-f5a37c42e7b5">
      <UserInfo>
        <DisplayName/>
        <AccountId xsi:nil="true"/>
        <AccountType/>
      </UserInfo>
    </Teachers>
    <Is_Collaboration_Space_Locked xmlns="2fb6851e-77c8-49d5-9909-f5a37c42e7b5" xsi:nil="true"/>
    <Self_Registration_Enabled xmlns="2fb6851e-77c8-49d5-9909-f5a37c42e7b5" xsi:nil="true"/>
    <CultureName xmlns="2fb6851e-77c8-49d5-9909-f5a37c42e7b5" xsi:nil="true"/>
    <_activity xmlns="2fb6851e-77c8-49d5-9909-f5a37c42e7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D07B0B9C7734B9DD9EFF3EA3EF30C" ma:contentTypeVersion="35" ma:contentTypeDescription="Create a new document." ma:contentTypeScope="" ma:versionID="a37ae5f44a10259cd87a952fddf98b2e">
  <xsd:schema xmlns:xsd="http://www.w3.org/2001/XMLSchema" xmlns:xs="http://www.w3.org/2001/XMLSchema" xmlns:p="http://schemas.microsoft.com/office/2006/metadata/properties" xmlns:ns3="716d0372-3495-421c-ba3f-f89b5a412076" xmlns:ns4="2fb6851e-77c8-49d5-9909-f5a37c42e7b5" targetNamespace="http://schemas.microsoft.com/office/2006/metadata/properties" ma:root="true" ma:fieldsID="d916b84dea46ed9e96276781c9a8da6b" ns3:_="" ns4:_="">
    <xsd:import namespace="716d0372-3495-421c-ba3f-f89b5a412076"/>
    <xsd:import namespace="2fb6851e-77c8-49d5-9909-f5a37c42e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3:SharedWithDetails" minOccurs="0"/>
                <xsd:element ref="ns3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d0372-3495-421c-ba3f-f89b5a4120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6851e-77c8-49d5-9909-f5a37c42e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39" nillable="true" ma:displayName="_activity" ma:hidden="true" ma:internalName="_activity">
      <xsd:simpleType>
        <xsd:restriction base="dms:Note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590556-2B05-475F-B8EB-6EEC336538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2CE60C-DB59-498F-9B46-0B150C2C688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fb6851e-77c8-49d5-9909-f5a37c42e7b5"/>
    <ds:schemaRef ds:uri="716d0372-3495-421c-ba3f-f89b5a41207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41A86B-796D-4EF8-B8A5-57F779FC7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6d0372-3495-421c-ba3f-f89b5a412076"/>
    <ds:schemaRef ds:uri="2fb6851e-77c8-49d5-9909-f5a37c42e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stand a en b gemengd</vt:lpstr>
      <vt:lpstr>stand a en b</vt:lpstr>
      <vt:lpstr>Kampioenschap De Ringdijk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buijs</dc:creator>
  <cp:lastModifiedBy>Jeroen Buijs</cp:lastModifiedBy>
  <cp:lastPrinted>2023-06-25T13:10:37Z</cp:lastPrinted>
  <dcterms:created xsi:type="dcterms:W3CDTF">2014-03-23T10:59:08Z</dcterms:created>
  <dcterms:modified xsi:type="dcterms:W3CDTF">2025-08-20T16:02:49Z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0x01010046FD07B0B9C7734B9DD9EFF3EA3EF30C</vt:lpwstr>
  </property>
</Properties>
</file>